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everisgroup-my.sharepoint.com/personal/cmiramon_emeal_nttdata_com/Documents/2021CarlosM/OTMRM/Proyectos/FEMPA/prototipo/"/>
    </mc:Choice>
  </mc:AlternateContent>
  <xr:revisionPtr revIDLastSave="490" documentId="11_8D7E896D57511D1019FC9CF425D22FABD2081ED4" xr6:coauthVersionLast="47" xr6:coauthVersionMax="47" xr10:uidLastSave="{9B7AB507-C96B-4BD5-AE5E-CD09B10ECD4D}"/>
  <bookViews>
    <workbookView xWindow="28680" yWindow="-120" windowWidth="29040" windowHeight="15720" tabRatio="500" firstSheet="6" activeTab="8" xr2:uid="{00000000-000D-0000-FFFF-FFFF00000000}"/>
  </bookViews>
  <sheets>
    <sheet name="CONTIDOS" sheetId="1" r:id="rId1"/>
    <sheet name="1.CONTA DE EXPLOTACION" sheetId="2" r:id="rId2"/>
    <sheet name="2. PRODUTOS OU SERVIZOS" sheetId="3" r:id="rId3"/>
    <sheet name="3. MERCADO" sheetId="4" r:id="rId4"/>
    <sheet name="4. RECURSOS HUMANOS" sheetId="5" r:id="rId5"/>
    <sheet name="5. ESTRUTURA CUSTOS" sheetId="6" r:id="rId6"/>
    <sheet name="5.1. CUSTOS FIXOS" sheetId="7" r:id="rId7"/>
    <sheet name="5.2. CUSTOS PERSOAL" sheetId="8" r:id="rId8"/>
    <sheet name="5.3. CUSTOS AMORTIZACIONS" sheetId="9" r:id="rId9"/>
    <sheet name="6. CONTA DE RESULTADOS" sheetId="10" r:id="rId10"/>
    <sheet name="7. DESCRICIÓN" sheetId="11" r:id="rId11"/>
  </sheets>
  <definedNames>
    <definedName name="_xlnm.Print_Area" localSheetId="1">'1.CONTA DE EXPLOTACION'!$A$1:$L$37</definedName>
    <definedName name="_xlnm.Print_Area" localSheetId="3">'3. MERCADO'!$A$1:$K$46</definedName>
    <definedName name="_xlnm.Print_Area" localSheetId="5">'5. ESTRUTURA CUSTOS'!$A$1:$L$23</definedName>
    <definedName name="_xlnm.Print_Area" localSheetId="6">'5.1. CUSTOS FIXOS'!$A$1:$M$74</definedName>
    <definedName name="_xlnm.Print_Area" localSheetId="7">'5.2. CUSTOS PERSOAL'!$A$1:$O$84</definedName>
    <definedName name="_xlnm.Print_Area" localSheetId="8">'5.3. CUSTOS AMORTIZACIONS'!$A$1:$Y$60</definedName>
    <definedName name="_xlnm.Print_Area" localSheetId="9">'6. CONTA DE RESULTADOS'!$A$1:$L$37</definedName>
    <definedName name="_xlnm.Print_Area" localSheetId="10">'7. DESCRICIÓN'!$A$1:$P$8</definedName>
    <definedName name="_xlnm.Print_Area" localSheetId="0">CONTIDOS!$A$1:$I$34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 i="2" l="1"/>
  <c r="B1" i="3"/>
  <c r="B1" i="5"/>
  <c r="C1" i="6"/>
  <c r="C1" i="7"/>
  <c r="B1" i="8"/>
  <c r="C1" i="9"/>
  <c r="C1" i="10"/>
  <c r="A1" i="11"/>
  <c r="I25" i="10"/>
  <c r="I22" i="2" s="1"/>
  <c r="H25" i="10"/>
  <c r="H22" i="2" s="1"/>
  <c r="F25" i="10"/>
  <c r="J24" i="10"/>
  <c r="I24" i="10"/>
  <c r="H24" i="10"/>
  <c r="G24" i="10"/>
  <c r="F24" i="10"/>
  <c r="H23" i="10"/>
  <c r="G22" i="10"/>
  <c r="G21" i="2" s="1"/>
  <c r="F22" i="10"/>
  <c r="G55" i="9"/>
  <c r="F55" i="9"/>
  <c r="E55" i="9"/>
  <c r="AN54" i="9"/>
  <c r="AM54" i="9"/>
  <c r="AK54" i="9"/>
  <c r="AJ54" i="9"/>
  <c r="AH54" i="9"/>
  <c r="AG54" i="9"/>
  <c r="AF54" i="9"/>
  <c r="AE54" i="9"/>
  <c r="AC54" i="9"/>
  <c r="X54" i="9"/>
  <c r="W54" i="9"/>
  <c r="V54" i="9"/>
  <c r="U54" i="9"/>
  <c r="T54" i="9"/>
  <c r="T53" i="9" s="1"/>
  <c r="S54" i="9"/>
  <c r="R54" i="9"/>
  <c r="Q54" i="9"/>
  <c r="P54" i="9"/>
  <c r="O54" i="9"/>
  <c r="N54" i="9"/>
  <c r="M54" i="9"/>
  <c r="L54" i="9"/>
  <c r="K54" i="9"/>
  <c r="J54" i="9"/>
  <c r="I54" i="9"/>
  <c r="AL54" i="9" s="1"/>
  <c r="AN53" i="9"/>
  <c r="AK53" i="9"/>
  <c r="AJ53" i="9"/>
  <c r="AI53" i="9"/>
  <c r="AH53" i="9"/>
  <c r="AG53" i="9"/>
  <c r="AE53" i="9"/>
  <c r="X53" i="9"/>
  <c r="W53" i="9"/>
  <c r="V53" i="9"/>
  <c r="U53" i="9"/>
  <c r="S53" i="9"/>
  <c r="R53" i="9"/>
  <c r="Q53" i="9"/>
  <c r="P53" i="9"/>
  <c r="O53" i="9"/>
  <c r="N53" i="9"/>
  <c r="M53" i="9"/>
  <c r="L53" i="9"/>
  <c r="K53" i="9"/>
  <c r="J53" i="9"/>
  <c r="I53" i="9"/>
  <c r="F53" i="9"/>
  <c r="E53" i="9"/>
  <c r="D53" i="9"/>
  <c r="AH52" i="9"/>
  <c r="W52" i="9"/>
  <c r="W49" i="9" s="1"/>
  <c r="V52" i="9"/>
  <c r="V49" i="9" s="1"/>
  <c r="U52" i="9"/>
  <c r="U49" i="9" s="1"/>
  <c r="S52" i="9"/>
  <c r="S49" i="9" s="1"/>
  <c r="R52" i="9"/>
  <c r="O52" i="9"/>
  <c r="N52" i="9"/>
  <c r="M52" i="9"/>
  <c r="P52" i="9" s="1"/>
  <c r="J52" i="9"/>
  <c r="H52" i="9"/>
  <c r="AN51" i="9"/>
  <c r="AM51" i="9"/>
  <c r="AL51" i="9"/>
  <c r="AK51" i="9"/>
  <c r="AJ51" i="9"/>
  <c r="AH51" i="9"/>
  <c r="AG51" i="9"/>
  <c r="AF51" i="9"/>
  <c r="AE51" i="9"/>
  <c r="AD51" i="9"/>
  <c r="AC51" i="9"/>
  <c r="X51" i="9"/>
  <c r="W51" i="9"/>
  <c r="V51" i="9"/>
  <c r="U51" i="9"/>
  <c r="S51" i="9"/>
  <c r="R51" i="9"/>
  <c r="Q51" i="9"/>
  <c r="T51" i="9" s="1"/>
  <c r="P51" i="9"/>
  <c r="O51" i="9"/>
  <c r="N51" i="9"/>
  <c r="M51" i="9"/>
  <c r="L51" i="9"/>
  <c r="K51" i="9"/>
  <c r="J51" i="9"/>
  <c r="I51" i="9"/>
  <c r="AN50" i="9"/>
  <c r="AM50" i="9"/>
  <c r="AK50" i="9"/>
  <c r="AJ50" i="9"/>
  <c r="AI50" i="9"/>
  <c r="AH50" i="9"/>
  <c r="AG50" i="9"/>
  <c r="AF50" i="9"/>
  <c r="AE50" i="9"/>
  <c r="AD50" i="9"/>
  <c r="AC50" i="9"/>
  <c r="X50" i="9"/>
  <c r="W50" i="9"/>
  <c r="V50" i="9"/>
  <c r="U50" i="9"/>
  <c r="T50" i="9"/>
  <c r="S50" i="9"/>
  <c r="R50" i="9"/>
  <c r="Q50" i="9"/>
  <c r="P50" i="9"/>
  <c r="O50" i="9"/>
  <c r="N50" i="9"/>
  <c r="M50" i="9"/>
  <c r="L50" i="9"/>
  <c r="K50" i="9"/>
  <c r="J50" i="9"/>
  <c r="I50" i="9"/>
  <c r="R49" i="9"/>
  <c r="O49" i="9"/>
  <c r="N49" i="9"/>
  <c r="M49" i="9"/>
  <c r="J49" i="9"/>
  <c r="AJ49" i="9" s="1"/>
  <c r="F49" i="9"/>
  <c r="E49" i="9"/>
  <c r="D49" i="9"/>
  <c r="AM48" i="9"/>
  <c r="AH48" i="9"/>
  <c r="AE48" i="9"/>
  <c r="W48" i="9"/>
  <c r="V48" i="9"/>
  <c r="U48" i="9"/>
  <c r="X48" i="9" s="1"/>
  <c r="S48" i="9"/>
  <c r="R48" i="9"/>
  <c r="Q48" i="9"/>
  <c r="T48" i="9" s="1"/>
  <c r="P48" i="9"/>
  <c r="O48" i="9"/>
  <c r="N48" i="9"/>
  <c r="AG48" i="9" s="1"/>
  <c r="M48" i="9"/>
  <c r="K48" i="9"/>
  <c r="J48" i="9"/>
  <c r="I48" i="9"/>
  <c r="H48" i="9"/>
  <c r="AH47" i="9"/>
  <c r="AG47" i="9"/>
  <c r="AE47" i="9"/>
  <c r="AD47" i="9"/>
  <c r="AC47" i="9"/>
  <c r="X47" i="9"/>
  <c r="W47" i="9"/>
  <c r="V47" i="9"/>
  <c r="U47" i="9"/>
  <c r="S47" i="9"/>
  <c r="AK47" i="9" s="1"/>
  <c r="R47" i="9"/>
  <c r="T47" i="9" s="1"/>
  <c r="Q47" i="9"/>
  <c r="O47" i="9"/>
  <c r="N47" i="9"/>
  <c r="AM47" i="9" s="1"/>
  <c r="M47" i="9"/>
  <c r="K47" i="9"/>
  <c r="J47" i="9"/>
  <c r="I47" i="9"/>
  <c r="H47" i="9"/>
  <c r="AN46" i="9"/>
  <c r="AL46" i="9"/>
  <c r="AK46" i="9"/>
  <c r="AJ46" i="9"/>
  <c r="AI46" i="9"/>
  <c r="AH46" i="9"/>
  <c r="AF46" i="9"/>
  <c r="AE46" i="9"/>
  <c r="AD46" i="9"/>
  <c r="AC46" i="9"/>
  <c r="W46" i="9"/>
  <c r="V46" i="9"/>
  <c r="U46" i="9"/>
  <c r="T46" i="9"/>
  <c r="S46" i="9"/>
  <c r="R46" i="9"/>
  <c r="Q46" i="9"/>
  <c r="P46" i="9"/>
  <c r="O46" i="9"/>
  <c r="N46" i="9"/>
  <c r="AG46" i="9" s="1"/>
  <c r="M46" i="9"/>
  <c r="L46" i="9"/>
  <c r="K46" i="9"/>
  <c r="J46" i="9"/>
  <c r="I46" i="9"/>
  <c r="H46" i="9"/>
  <c r="AN45" i="9"/>
  <c r="AK45" i="9"/>
  <c r="AJ45" i="9"/>
  <c r="AH45" i="9"/>
  <c r="AG45" i="9"/>
  <c r="AF45" i="9"/>
  <c r="AE45" i="9"/>
  <c r="AD45" i="9"/>
  <c r="AC45" i="9"/>
  <c r="W45" i="9"/>
  <c r="V45" i="9"/>
  <c r="U45" i="9"/>
  <c r="T45" i="9"/>
  <c r="S45" i="9"/>
  <c r="R45" i="9"/>
  <c r="Q45" i="9"/>
  <c r="P45" i="9"/>
  <c r="O45" i="9"/>
  <c r="N45" i="9"/>
  <c r="M45" i="9"/>
  <c r="L45" i="9"/>
  <c r="K45" i="9"/>
  <c r="AM45" i="9" s="1"/>
  <c r="J45" i="9"/>
  <c r="AL45" i="9" s="1"/>
  <c r="I45" i="9"/>
  <c r="H45" i="9"/>
  <c r="AH44" i="9"/>
  <c r="S44" i="9"/>
  <c r="R44" i="9"/>
  <c r="Q44" i="9"/>
  <c r="O44" i="9"/>
  <c r="N44" i="9"/>
  <c r="M44" i="9"/>
  <c r="K44" i="9"/>
  <c r="J44" i="9"/>
  <c r="AJ44" i="9" s="1"/>
  <c r="F44" i="9"/>
  <c r="E44" i="9"/>
  <c r="D44" i="9"/>
  <c r="AN43" i="9"/>
  <c r="AK43" i="9"/>
  <c r="AJ43" i="9"/>
  <c r="AI43" i="9"/>
  <c r="AH43" i="9"/>
  <c r="AF43" i="9"/>
  <c r="AE43" i="9"/>
  <c r="AD43" i="9"/>
  <c r="AC43" i="9"/>
  <c r="W43" i="9"/>
  <c r="X43" i="9" s="1"/>
  <c r="V43" i="9"/>
  <c r="U43" i="9"/>
  <c r="T43" i="9"/>
  <c r="S43" i="9"/>
  <c r="R43" i="9"/>
  <c r="Q43" i="9"/>
  <c r="P43" i="9"/>
  <c r="O43" i="9"/>
  <c r="N43" i="9"/>
  <c r="M43" i="9"/>
  <c r="K43" i="9"/>
  <c r="J43" i="9"/>
  <c r="AL43" i="9" s="1"/>
  <c r="I43" i="9"/>
  <c r="H43" i="9"/>
  <c r="AH42" i="9"/>
  <c r="AE42" i="9"/>
  <c r="AD42" i="9"/>
  <c r="AC42" i="9"/>
  <c r="W42" i="9"/>
  <c r="V42" i="9"/>
  <c r="U42" i="9"/>
  <c r="X42" i="9" s="1"/>
  <c r="S42" i="9"/>
  <c r="AN42" i="9" s="1"/>
  <c r="R42" i="9"/>
  <c r="Q42" i="9"/>
  <c r="T42" i="9" s="1"/>
  <c r="O42" i="9"/>
  <c r="N42" i="9"/>
  <c r="M42" i="9"/>
  <c r="P42" i="9" s="1"/>
  <c r="K42" i="9"/>
  <c r="J42" i="9"/>
  <c r="I42" i="9"/>
  <c r="H42" i="9"/>
  <c r="AE41" i="9"/>
  <c r="K41" i="9"/>
  <c r="J41" i="9"/>
  <c r="I41" i="9"/>
  <c r="H41" i="9"/>
  <c r="AK40" i="9"/>
  <c r="AH40" i="9"/>
  <c r="AG40" i="9"/>
  <c r="W40" i="9"/>
  <c r="V40" i="9"/>
  <c r="U40" i="9"/>
  <c r="S40" i="9"/>
  <c r="R40" i="9"/>
  <c r="Q40" i="9"/>
  <c r="T40" i="9" s="1"/>
  <c r="O40" i="9"/>
  <c r="N40" i="9"/>
  <c r="M40" i="9"/>
  <c r="P40" i="9" s="1"/>
  <c r="L40" i="9"/>
  <c r="K40" i="9"/>
  <c r="AE40" i="9" s="1"/>
  <c r="J40" i="9"/>
  <c r="I40" i="9"/>
  <c r="H40" i="9"/>
  <c r="AL39" i="9"/>
  <c r="AJ39" i="9"/>
  <c r="AH39" i="9"/>
  <c r="AG39" i="9"/>
  <c r="AF39" i="9"/>
  <c r="AE39" i="9"/>
  <c r="AD39" i="9"/>
  <c r="AC39" i="9"/>
  <c r="X39" i="9"/>
  <c r="W39" i="9"/>
  <c r="V39" i="9"/>
  <c r="AM39" i="9" s="1"/>
  <c r="U39" i="9"/>
  <c r="S39" i="9"/>
  <c r="R39" i="9"/>
  <c r="Q39" i="9"/>
  <c r="P39" i="9"/>
  <c r="O39" i="9"/>
  <c r="N39" i="9"/>
  <c r="M39" i="9"/>
  <c r="L39" i="9"/>
  <c r="K39" i="9"/>
  <c r="J39" i="9"/>
  <c r="AI39" i="9" s="1"/>
  <c r="I39" i="9"/>
  <c r="H39" i="9"/>
  <c r="H38" i="9"/>
  <c r="M38" i="9" s="1"/>
  <c r="AN37" i="9"/>
  <c r="AM37" i="9"/>
  <c r="AJ37" i="9"/>
  <c r="AI37" i="9"/>
  <c r="AH37" i="9"/>
  <c r="AG37" i="9"/>
  <c r="AF37" i="9"/>
  <c r="AE37" i="9"/>
  <c r="AD37" i="9"/>
  <c r="AC37" i="9"/>
  <c r="X37" i="9"/>
  <c r="W37" i="9"/>
  <c r="V37" i="9"/>
  <c r="U37" i="9"/>
  <c r="T37" i="9"/>
  <c r="S37" i="9"/>
  <c r="R37" i="9"/>
  <c r="Q37" i="9"/>
  <c r="AL37" i="9" s="1"/>
  <c r="P37" i="9"/>
  <c r="O37" i="9"/>
  <c r="N37" i="9"/>
  <c r="M37" i="9"/>
  <c r="L37" i="9"/>
  <c r="K37" i="9"/>
  <c r="J37" i="9"/>
  <c r="I37" i="9"/>
  <c r="H37" i="9"/>
  <c r="AN36" i="9"/>
  <c r="AM36" i="9"/>
  <c r="AL36" i="9"/>
  <c r="AK36" i="9"/>
  <c r="AI36" i="9"/>
  <c r="AH36" i="9"/>
  <c r="AG36" i="9"/>
  <c r="AF36" i="9"/>
  <c r="AE36" i="9"/>
  <c r="AC36" i="9"/>
  <c r="X36" i="9"/>
  <c r="W36" i="9"/>
  <c r="V36" i="9"/>
  <c r="U36" i="9"/>
  <c r="T36" i="9"/>
  <c r="S36" i="9"/>
  <c r="R36" i="9"/>
  <c r="Q36" i="9"/>
  <c r="P36" i="9"/>
  <c r="O36" i="9"/>
  <c r="N36" i="9"/>
  <c r="AJ36" i="9" s="1"/>
  <c r="M36" i="9"/>
  <c r="L36" i="9"/>
  <c r="K36" i="9"/>
  <c r="J36" i="9"/>
  <c r="I36" i="9"/>
  <c r="H36" i="9"/>
  <c r="F35" i="9"/>
  <c r="E35" i="9"/>
  <c r="D35" i="9"/>
  <c r="AN34" i="9"/>
  <c r="AM34" i="9"/>
  <c r="AK34" i="9"/>
  <c r="AJ34" i="9"/>
  <c r="AH34" i="9"/>
  <c r="AE34" i="9"/>
  <c r="X34" i="9"/>
  <c r="W34" i="9"/>
  <c r="V34" i="9"/>
  <c r="U34" i="9"/>
  <c r="T34" i="9"/>
  <c r="S34" i="9"/>
  <c r="R34" i="9"/>
  <c r="Q34" i="9"/>
  <c r="O34" i="9"/>
  <c r="N34" i="9"/>
  <c r="AG34" i="9" s="1"/>
  <c r="M34" i="9"/>
  <c r="P34" i="9" s="1"/>
  <c r="L34" i="9"/>
  <c r="K34" i="9"/>
  <c r="J34" i="9"/>
  <c r="I34" i="9"/>
  <c r="AD34" i="9" s="1"/>
  <c r="H34" i="9"/>
  <c r="AG33" i="9"/>
  <c r="AE33" i="9"/>
  <c r="W33" i="9"/>
  <c r="V33" i="9"/>
  <c r="X33" i="9" s="1"/>
  <c r="U33" i="9"/>
  <c r="S33" i="9"/>
  <c r="R33" i="9"/>
  <c r="Q33" i="9"/>
  <c r="T33" i="9" s="1"/>
  <c r="O33" i="9"/>
  <c r="AN33" i="9" s="1"/>
  <c r="N33" i="9"/>
  <c r="M33" i="9"/>
  <c r="L33" i="9"/>
  <c r="K33" i="9"/>
  <c r="J33" i="9"/>
  <c r="I33" i="9"/>
  <c r="H33" i="9"/>
  <c r="AK32" i="9"/>
  <c r="AH32" i="9"/>
  <c r="AE32" i="9"/>
  <c r="X32" i="9"/>
  <c r="W32" i="9"/>
  <c r="V32" i="9"/>
  <c r="U32" i="9"/>
  <c r="S32" i="9"/>
  <c r="R32" i="9"/>
  <c r="Q32" i="9"/>
  <c r="O32" i="9"/>
  <c r="AN32" i="9" s="1"/>
  <c r="N32" i="9"/>
  <c r="AG32" i="9" s="1"/>
  <c r="M32" i="9"/>
  <c r="P32" i="9" s="1"/>
  <c r="K32" i="9"/>
  <c r="J32" i="9"/>
  <c r="I32" i="9"/>
  <c r="H32" i="9"/>
  <c r="AE31" i="9"/>
  <c r="AD31" i="9"/>
  <c r="W31" i="9"/>
  <c r="W30" i="9" s="1"/>
  <c r="V31" i="9"/>
  <c r="U31" i="9"/>
  <c r="X31" i="9" s="1"/>
  <c r="S31" i="9"/>
  <c r="S30" i="9" s="1"/>
  <c r="R31" i="9"/>
  <c r="R30" i="9" s="1"/>
  <c r="Q31" i="9"/>
  <c r="O31" i="9"/>
  <c r="N31" i="9"/>
  <c r="M31" i="9"/>
  <c r="L31" i="9"/>
  <c r="K31" i="9"/>
  <c r="J31" i="9"/>
  <c r="I31" i="9"/>
  <c r="AC31" i="9" s="1"/>
  <c r="H31" i="9"/>
  <c r="V30" i="9"/>
  <c r="U30" i="9"/>
  <c r="K30" i="9"/>
  <c r="J30" i="9"/>
  <c r="F30" i="9"/>
  <c r="E30" i="9"/>
  <c r="D30" i="9"/>
  <c r="AK29" i="9"/>
  <c r="AJ29" i="9"/>
  <c r="AE29" i="9"/>
  <c r="AD29" i="9"/>
  <c r="W29" i="9"/>
  <c r="V29" i="9"/>
  <c r="U29" i="9"/>
  <c r="X29" i="9" s="1"/>
  <c r="T29" i="9"/>
  <c r="S29" i="9"/>
  <c r="R29" i="9"/>
  <c r="Q29" i="9"/>
  <c r="O29" i="9"/>
  <c r="N29" i="9"/>
  <c r="M29" i="9"/>
  <c r="K29" i="9"/>
  <c r="J29" i="9"/>
  <c r="I29" i="9"/>
  <c r="AC29" i="9" s="1"/>
  <c r="H29" i="9"/>
  <c r="AH28" i="9"/>
  <c r="AG28" i="9"/>
  <c r="AF28" i="9"/>
  <c r="AE28" i="9"/>
  <c r="AD28" i="9"/>
  <c r="AC28" i="9"/>
  <c r="X28" i="9"/>
  <c r="W28" i="9"/>
  <c r="V28" i="9"/>
  <c r="U28" i="9"/>
  <c r="T28" i="9"/>
  <c r="S28" i="9"/>
  <c r="R28" i="9"/>
  <c r="Q28" i="9"/>
  <c r="O28" i="9"/>
  <c r="N28" i="9"/>
  <c r="M28" i="9"/>
  <c r="K28" i="9"/>
  <c r="AM28" i="9" s="1"/>
  <c r="J28" i="9"/>
  <c r="I28" i="9"/>
  <c r="AL28" i="9" s="1"/>
  <c r="H28" i="9"/>
  <c r="AN27" i="9"/>
  <c r="AM27" i="9"/>
  <c r="AL27" i="9"/>
  <c r="AK27" i="9"/>
  <c r="AJ27" i="9"/>
  <c r="AI27" i="9"/>
  <c r="X27" i="9"/>
  <c r="W27" i="9"/>
  <c r="V27" i="9"/>
  <c r="U27" i="9"/>
  <c r="S27" i="9"/>
  <c r="R27" i="9"/>
  <c r="Q27" i="9"/>
  <c r="O27" i="9"/>
  <c r="AH27" i="9" s="1"/>
  <c r="N27" i="9"/>
  <c r="M27" i="9"/>
  <c r="P27" i="9" s="1"/>
  <c r="K27" i="9"/>
  <c r="J27" i="9"/>
  <c r="L27" i="9" s="1"/>
  <c r="I27" i="9"/>
  <c r="H27" i="9"/>
  <c r="AK26" i="9"/>
  <c r="AH26" i="9"/>
  <c r="AC26" i="9"/>
  <c r="W26" i="9"/>
  <c r="V26" i="9"/>
  <c r="U26" i="9"/>
  <c r="S26" i="9"/>
  <c r="R26" i="9"/>
  <c r="R25" i="9" s="1"/>
  <c r="O26" i="9"/>
  <c r="N26" i="9"/>
  <c r="M26" i="9"/>
  <c r="J26" i="9"/>
  <c r="I26" i="9"/>
  <c r="H26" i="9"/>
  <c r="S25" i="9"/>
  <c r="J25" i="9"/>
  <c r="I25" i="9"/>
  <c r="F25" i="9"/>
  <c r="E25" i="9"/>
  <c r="D25" i="9"/>
  <c r="S24" i="9"/>
  <c r="R24" i="9"/>
  <c r="O24" i="9"/>
  <c r="J24" i="9"/>
  <c r="H24" i="9"/>
  <c r="AN23" i="9"/>
  <c r="AK23" i="9"/>
  <c r="AJ23" i="9"/>
  <c r="AI23" i="9"/>
  <c r="AH23" i="9"/>
  <c r="W23" i="9"/>
  <c r="V23" i="9"/>
  <c r="U23" i="9"/>
  <c r="S23" i="9"/>
  <c r="R23" i="9"/>
  <c r="Q23" i="9"/>
  <c r="P23" i="9"/>
  <c r="O23" i="9"/>
  <c r="N23" i="9"/>
  <c r="M23" i="9"/>
  <c r="L23" i="9"/>
  <c r="K23" i="9"/>
  <c r="J23" i="9"/>
  <c r="I23" i="9"/>
  <c r="H23" i="9"/>
  <c r="AK22" i="9"/>
  <c r="AI22" i="9"/>
  <c r="AH22" i="9"/>
  <c r="AG22" i="9"/>
  <c r="AF22" i="9"/>
  <c r="AE22" i="9"/>
  <c r="AD22" i="9"/>
  <c r="AC22" i="9"/>
  <c r="W22" i="9"/>
  <c r="V22" i="9"/>
  <c r="U22" i="9"/>
  <c r="T22" i="9"/>
  <c r="S22" i="9"/>
  <c r="R22" i="9"/>
  <c r="Q22" i="9"/>
  <c r="P22" i="9"/>
  <c r="O22" i="9"/>
  <c r="N22" i="9"/>
  <c r="M22" i="9"/>
  <c r="L22" i="9"/>
  <c r="K22" i="9"/>
  <c r="J22" i="9"/>
  <c r="I22" i="9"/>
  <c r="H22" i="9"/>
  <c r="AN21" i="9"/>
  <c r="AM21" i="9"/>
  <c r="AI21" i="9"/>
  <c r="AH21" i="9"/>
  <c r="AG21" i="9"/>
  <c r="AE21" i="9"/>
  <c r="W21" i="9"/>
  <c r="V21" i="9"/>
  <c r="U21" i="9"/>
  <c r="X21" i="9" s="1"/>
  <c r="S21" i="9"/>
  <c r="R21" i="9"/>
  <c r="Q21" i="9"/>
  <c r="T21" i="9" s="1"/>
  <c r="O21" i="9"/>
  <c r="AK21" i="9" s="1"/>
  <c r="N21" i="9"/>
  <c r="M21" i="9"/>
  <c r="K21" i="9"/>
  <c r="J21" i="9"/>
  <c r="I21" i="9"/>
  <c r="AF21" i="9" s="1"/>
  <c r="H21" i="9"/>
  <c r="F20" i="9"/>
  <c r="E20" i="9"/>
  <c r="D20" i="9"/>
  <c r="D55" i="9" s="1"/>
  <c r="H78" i="8"/>
  <c r="H79" i="8" s="1"/>
  <c r="F78" i="8"/>
  <c r="H77" i="8"/>
  <c r="F77" i="8"/>
  <c r="H76" i="8"/>
  <c r="F76" i="8"/>
  <c r="H75" i="8"/>
  <c r="F75" i="8"/>
  <c r="H74" i="8"/>
  <c r="F74" i="8"/>
  <c r="H73" i="8"/>
  <c r="F73" i="8"/>
  <c r="H72" i="8"/>
  <c r="F72" i="8"/>
  <c r="H71" i="8"/>
  <c r="F71" i="8"/>
  <c r="H70" i="8"/>
  <c r="F70" i="8"/>
  <c r="H69" i="8"/>
  <c r="F69" i="8"/>
  <c r="H64" i="8"/>
  <c r="F64" i="8"/>
  <c r="H63" i="8"/>
  <c r="F63" i="8"/>
  <c r="H62" i="8"/>
  <c r="F62" i="8"/>
  <c r="F61" i="8"/>
  <c r="H61" i="8" s="1"/>
  <c r="H60" i="8"/>
  <c r="F60" i="8"/>
  <c r="H59" i="8"/>
  <c r="F59" i="8"/>
  <c r="H58" i="8"/>
  <c r="F58" i="8"/>
  <c r="H57" i="8"/>
  <c r="F57" i="8"/>
  <c r="H56" i="8"/>
  <c r="F56" i="8"/>
  <c r="F55" i="8"/>
  <c r="H55" i="8" s="1"/>
  <c r="H65" i="8" s="1"/>
  <c r="H50" i="8"/>
  <c r="F50" i="8"/>
  <c r="H49" i="8"/>
  <c r="F49" i="8"/>
  <c r="H48" i="8"/>
  <c r="F48" i="8"/>
  <c r="H47" i="8"/>
  <c r="F47" i="8"/>
  <c r="H46" i="8"/>
  <c r="F46" i="8"/>
  <c r="H45" i="8"/>
  <c r="F45" i="8"/>
  <c r="H44" i="8"/>
  <c r="F44" i="8"/>
  <c r="H43" i="8"/>
  <c r="F43" i="8"/>
  <c r="H42" i="8"/>
  <c r="F42" i="8"/>
  <c r="H41" i="8"/>
  <c r="H51" i="8" s="1"/>
  <c r="F13" i="6" s="1"/>
  <c r="F41" i="8"/>
  <c r="H36" i="8"/>
  <c r="F36" i="8"/>
  <c r="H35" i="8"/>
  <c r="F35" i="8"/>
  <c r="F34" i="8"/>
  <c r="H34" i="8" s="1"/>
  <c r="H33" i="8"/>
  <c r="F33" i="8"/>
  <c r="H32" i="8"/>
  <c r="F32" i="8"/>
  <c r="H31" i="8"/>
  <c r="F31" i="8"/>
  <c r="F30" i="8"/>
  <c r="H30" i="8" s="1"/>
  <c r="H29" i="8"/>
  <c r="F29" i="8"/>
  <c r="F28" i="8"/>
  <c r="H28" i="8" s="1"/>
  <c r="H27" i="8"/>
  <c r="F27" i="8"/>
  <c r="H22" i="8"/>
  <c r="F22" i="8"/>
  <c r="H21" i="8"/>
  <c r="F21" i="8"/>
  <c r="H20" i="8"/>
  <c r="F20" i="8"/>
  <c r="H19" i="8"/>
  <c r="H23" i="8" s="1"/>
  <c r="F19" i="8"/>
  <c r="H18" i="8"/>
  <c r="F18" i="8"/>
  <c r="H17" i="8"/>
  <c r="F17" i="8"/>
  <c r="H16" i="8"/>
  <c r="F16" i="8"/>
  <c r="H15" i="8"/>
  <c r="F15" i="8"/>
  <c r="H14" i="8"/>
  <c r="F14" i="8"/>
  <c r="H13" i="8"/>
  <c r="F13" i="8"/>
  <c r="U154" i="7"/>
  <c r="Y153" i="7"/>
  <c r="V153" i="7"/>
  <c r="U153" i="7"/>
  <c r="L153" i="7"/>
  <c r="Q153" i="7" s="1"/>
  <c r="J153" i="7"/>
  <c r="G153" i="7"/>
  <c r="F153" i="7"/>
  <c r="V142" i="7"/>
  <c r="M142" i="7"/>
  <c r="D142" i="7"/>
  <c r="V140" i="7"/>
  <c r="M140" i="7"/>
  <c r="D140" i="7"/>
  <c r="C153" i="7" s="1"/>
  <c r="D153" i="7" s="1"/>
  <c r="V139" i="7"/>
  <c r="M139" i="7"/>
  <c r="D139" i="7"/>
  <c r="V138" i="7"/>
  <c r="M138" i="7"/>
  <c r="D138" i="7"/>
  <c r="G140" i="7" s="1"/>
  <c r="H42" i="7"/>
  <c r="J25" i="10" s="1"/>
  <c r="J22" i="2" s="1"/>
  <c r="G42" i="7"/>
  <c r="F42" i="7"/>
  <c r="E42" i="7"/>
  <c r="G25" i="10" s="1"/>
  <c r="G22" i="2" s="1"/>
  <c r="D42" i="7"/>
  <c r="H15" i="7"/>
  <c r="G15" i="7"/>
  <c r="F15" i="7"/>
  <c r="E15" i="7"/>
  <c r="E12" i="6" s="1"/>
  <c r="D15" i="7"/>
  <c r="D12" i="6" s="1"/>
  <c r="H15" i="6"/>
  <c r="G15" i="6"/>
  <c r="F15" i="6"/>
  <c r="E15" i="6"/>
  <c r="D15" i="6"/>
  <c r="H14" i="6"/>
  <c r="G14" i="6"/>
  <c r="F14" i="6"/>
  <c r="E14" i="6"/>
  <c r="D14" i="6"/>
  <c r="AG54" i="3"/>
  <c r="AE54" i="3"/>
  <c r="AD54" i="3"/>
  <c r="AB54" i="3"/>
  <c r="Y54" i="3"/>
  <c r="V54" i="3"/>
  <c r="P54" i="3"/>
  <c r="O54" i="3"/>
  <c r="M54" i="3"/>
  <c r="L54" i="3"/>
  <c r="J54" i="3"/>
  <c r="G54" i="3"/>
  <c r="F54" i="3"/>
  <c r="D54" i="3"/>
  <c r="AG53" i="3"/>
  <c r="AD53" i="3"/>
  <c r="AA53" i="3"/>
  <c r="X53" i="3"/>
  <c r="U53" i="3"/>
  <c r="R53" i="3"/>
  <c r="O53" i="3"/>
  <c r="L53" i="3"/>
  <c r="I53" i="3"/>
  <c r="F53" i="3"/>
  <c r="AG52" i="3"/>
  <c r="AD52" i="3"/>
  <c r="AA52" i="3"/>
  <c r="X52" i="3"/>
  <c r="U52" i="3"/>
  <c r="R52" i="3"/>
  <c r="O52" i="3"/>
  <c r="L52" i="3"/>
  <c r="I52" i="3"/>
  <c r="F52" i="3"/>
  <c r="AG51" i="3"/>
  <c r="AD51" i="3"/>
  <c r="AA51" i="3"/>
  <c r="X51" i="3"/>
  <c r="U51" i="3"/>
  <c r="R51" i="3"/>
  <c r="O51" i="3"/>
  <c r="L51" i="3"/>
  <c r="I51" i="3"/>
  <c r="F51" i="3"/>
  <c r="AG50" i="3"/>
  <c r="AD50" i="3"/>
  <c r="AA50" i="3"/>
  <c r="X50" i="3"/>
  <c r="U50" i="3"/>
  <c r="R50" i="3"/>
  <c r="O50" i="3"/>
  <c r="L50" i="3"/>
  <c r="I50" i="3"/>
  <c r="F50" i="3"/>
  <c r="AG49" i="3"/>
  <c r="AD49" i="3"/>
  <c r="AA49" i="3"/>
  <c r="X49" i="3"/>
  <c r="U49" i="3"/>
  <c r="R49" i="3"/>
  <c r="O49" i="3"/>
  <c r="L49" i="3"/>
  <c r="I49" i="3"/>
  <c r="F49" i="3"/>
  <c r="AG48" i="3"/>
  <c r="AD48" i="3"/>
  <c r="AA48" i="3"/>
  <c r="X48" i="3"/>
  <c r="U48" i="3"/>
  <c r="R48" i="3"/>
  <c r="O48" i="3"/>
  <c r="L48" i="3"/>
  <c r="I48" i="3"/>
  <c r="F48" i="3"/>
  <c r="AG47" i="3"/>
  <c r="AD47" i="3"/>
  <c r="AA47" i="3"/>
  <c r="X47" i="3"/>
  <c r="U47" i="3"/>
  <c r="R47" i="3"/>
  <c r="O47" i="3"/>
  <c r="L47" i="3"/>
  <c r="I47" i="3"/>
  <c r="F47" i="3"/>
  <c r="AG46" i="3"/>
  <c r="AD46" i="3"/>
  <c r="AA46" i="3"/>
  <c r="X46" i="3"/>
  <c r="U46" i="3"/>
  <c r="R46" i="3"/>
  <c r="O46" i="3"/>
  <c r="L46" i="3"/>
  <c r="I46" i="3"/>
  <c r="F46" i="3"/>
  <c r="AG45" i="3"/>
  <c r="AD45" i="3"/>
  <c r="AA45" i="3"/>
  <c r="X45" i="3"/>
  <c r="U45" i="3"/>
  <c r="R45" i="3"/>
  <c r="O45" i="3"/>
  <c r="L45" i="3"/>
  <c r="I45" i="3"/>
  <c r="F45" i="3"/>
  <c r="AG44" i="3"/>
  <c r="AD44" i="3"/>
  <c r="AA44" i="3"/>
  <c r="X44" i="3"/>
  <c r="X54" i="3" s="1"/>
  <c r="U44" i="3"/>
  <c r="U54" i="3" s="1"/>
  <c r="R44" i="3"/>
  <c r="R54" i="3" s="1"/>
  <c r="O44" i="3"/>
  <c r="L44" i="3"/>
  <c r="I44" i="3"/>
  <c r="I54" i="3" s="1"/>
  <c r="F44" i="3"/>
  <c r="AE32" i="3"/>
  <c r="AD32" i="3"/>
  <c r="J20" i="10" s="1"/>
  <c r="J18" i="2" s="1"/>
  <c r="AB32" i="3"/>
  <c r="Y32" i="3"/>
  <c r="V32" i="3"/>
  <c r="S32" i="3"/>
  <c r="P32" i="3"/>
  <c r="O32" i="3"/>
  <c r="G19" i="10" s="1"/>
  <c r="E35" i="2" s="1"/>
  <c r="M32" i="3"/>
  <c r="J32" i="3"/>
  <c r="G32" i="3"/>
  <c r="D32" i="3"/>
  <c r="AG31" i="3"/>
  <c r="AD31" i="3"/>
  <c r="AA31" i="3"/>
  <c r="X31" i="3"/>
  <c r="U31" i="3"/>
  <c r="R31" i="3"/>
  <c r="O31" i="3"/>
  <c r="L31" i="3"/>
  <c r="I31" i="3"/>
  <c r="F31" i="3"/>
  <c r="AG30" i="3"/>
  <c r="AD30" i="3"/>
  <c r="AA30" i="3"/>
  <c r="X30" i="3"/>
  <c r="U30" i="3"/>
  <c r="R30" i="3"/>
  <c r="O30" i="3"/>
  <c r="L30" i="3"/>
  <c r="I30" i="3"/>
  <c r="F30" i="3"/>
  <c r="AG29" i="3"/>
  <c r="AD29" i="3"/>
  <c r="AA29" i="3"/>
  <c r="X29" i="3"/>
  <c r="U29" i="3"/>
  <c r="R29" i="3"/>
  <c r="O29" i="3"/>
  <c r="L29" i="3"/>
  <c r="I29" i="3"/>
  <c r="F29" i="3"/>
  <c r="AG28" i="3"/>
  <c r="AD28" i="3"/>
  <c r="AA28" i="3"/>
  <c r="X28" i="3"/>
  <c r="U28" i="3"/>
  <c r="R28" i="3"/>
  <c r="O28" i="3"/>
  <c r="L28" i="3"/>
  <c r="I28" i="3"/>
  <c r="F28" i="3"/>
  <c r="AG27" i="3"/>
  <c r="AD27" i="3"/>
  <c r="AA27" i="3"/>
  <c r="X27" i="3"/>
  <c r="U27" i="3"/>
  <c r="R27" i="3"/>
  <c r="O27" i="3"/>
  <c r="L27" i="3"/>
  <c r="I27" i="3"/>
  <c r="F27" i="3"/>
  <c r="AG26" i="3"/>
  <c r="AD26" i="3"/>
  <c r="AA26" i="3"/>
  <c r="X26" i="3"/>
  <c r="U26" i="3"/>
  <c r="R26" i="3"/>
  <c r="O26" i="3"/>
  <c r="L26" i="3"/>
  <c r="I26" i="3"/>
  <c r="F26" i="3"/>
  <c r="AG25" i="3"/>
  <c r="AD25" i="3"/>
  <c r="AA25" i="3"/>
  <c r="X25" i="3"/>
  <c r="U25" i="3"/>
  <c r="R25" i="3"/>
  <c r="O25" i="3"/>
  <c r="L25" i="3"/>
  <c r="L32" i="3" s="1"/>
  <c r="I25" i="3"/>
  <c r="F25" i="3"/>
  <c r="AG24" i="3"/>
  <c r="AD24" i="3"/>
  <c r="AA24" i="3"/>
  <c r="X24" i="3"/>
  <c r="U24" i="3"/>
  <c r="R24" i="3"/>
  <c r="O24" i="3"/>
  <c r="L24" i="3"/>
  <c r="I24" i="3"/>
  <c r="F24" i="3"/>
  <c r="AG23" i="3"/>
  <c r="AD23" i="3"/>
  <c r="AA23" i="3"/>
  <c r="X23" i="3"/>
  <c r="U23" i="3"/>
  <c r="R23" i="3"/>
  <c r="O23" i="3"/>
  <c r="L23" i="3"/>
  <c r="I23" i="3"/>
  <c r="F23" i="3"/>
  <c r="AG22" i="3"/>
  <c r="AD22" i="3"/>
  <c r="AA22" i="3"/>
  <c r="X22" i="3"/>
  <c r="X32" i="3" s="1"/>
  <c r="U22" i="3"/>
  <c r="R22" i="3"/>
  <c r="O22" i="3"/>
  <c r="L22" i="3"/>
  <c r="I22" i="3"/>
  <c r="F22" i="3"/>
  <c r="F32" i="3" s="1"/>
  <c r="F20" i="10" s="1"/>
  <c r="F18" i="2" s="1"/>
  <c r="F22" i="2"/>
  <c r="F21" i="2"/>
  <c r="H19" i="2"/>
  <c r="AC21" i="9" l="1"/>
  <c r="J23" i="10"/>
  <c r="J19" i="2" s="1"/>
  <c r="H13" i="6"/>
  <c r="I23" i="10"/>
  <c r="I19" i="2" s="1"/>
  <c r="G13" i="6"/>
  <c r="D13" i="6"/>
  <c r="F23" i="10"/>
  <c r="F19" i="2" s="1"/>
  <c r="AL22" i="9"/>
  <c r="X22" i="9"/>
  <c r="U20" i="9"/>
  <c r="AI33" i="9"/>
  <c r="AD33" i="9"/>
  <c r="AF33" i="9"/>
  <c r="AC33" i="9"/>
  <c r="P44" i="9"/>
  <c r="AL34" i="9"/>
  <c r="X23" i="9"/>
  <c r="AA154" i="7"/>
  <c r="Z154" i="7"/>
  <c r="AB154" i="7"/>
  <c r="X154" i="7"/>
  <c r="W154" i="7"/>
  <c r="U155" i="7"/>
  <c r="I44" i="9"/>
  <c r="AF48" i="9"/>
  <c r="AI48" i="9"/>
  <c r="AD48" i="9"/>
  <c r="AI34" i="9"/>
  <c r="AL32" i="9"/>
  <c r="I30" i="9"/>
  <c r="AF32" i="9"/>
  <c r="AC32" i="9"/>
  <c r="AD32" i="9"/>
  <c r="AL42" i="9"/>
  <c r="AI42" i="9"/>
  <c r="AG32" i="3"/>
  <c r="J19" i="10" s="1"/>
  <c r="Y154" i="7"/>
  <c r="AL21" i="9"/>
  <c r="AJ21" i="9"/>
  <c r="L21" i="9"/>
  <c r="J20" i="9"/>
  <c r="AD25" i="9"/>
  <c r="AC25" i="9"/>
  <c r="G17" i="2"/>
  <c r="E32" i="2"/>
  <c r="E33" i="2" s="1"/>
  <c r="AA54" i="3"/>
  <c r="T32" i="9"/>
  <c r="Q30" i="9"/>
  <c r="P47" i="9"/>
  <c r="AI47" i="9"/>
  <c r="AF47" i="9"/>
  <c r="AK44" i="9"/>
  <c r="R153" i="7"/>
  <c r="O20" i="9"/>
  <c r="P33" i="9"/>
  <c r="N30" i="9"/>
  <c r="AJ30" i="9" s="1"/>
  <c r="AM31" i="9"/>
  <c r="G20" i="10"/>
  <c r="G18" i="2" s="1"/>
  <c r="AF27" i="9"/>
  <c r="AD27" i="9"/>
  <c r="AC27" i="9"/>
  <c r="I20" i="10"/>
  <c r="I18" i="2" s="1"/>
  <c r="AJ28" i="9"/>
  <c r="L28" i="9"/>
  <c r="I38" i="9"/>
  <c r="H22" i="10"/>
  <c r="H21" i="2" s="1"/>
  <c r="F12" i="6"/>
  <c r="I22" i="10"/>
  <c r="I21" i="2" s="1"/>
  <c r="G12" i="6"/>
  <c r="AD53" i="9"/>
  <c r="AC53" i="9"/>
  <c r="AF53" i="9"/>
  <c r="AL53" i="9"/>
  <c r="AJ48" i="9"/>
  <c r="L48" i="9"/>
  <c r="L44" i="9" s="1"/>
  <c r="H152" i="7"/>
  <c r="G139" i="7"/>
  <c r="D52" i="7" s="1"/>
  <c r="Q152" i="7"/>
  <c r="P140" i="7"/>
  <c r="P141" i="7" s="1"/>
  <c r="P142" i="7" s="1"/>
  <c r="I32" i="3"/>
  <c r="F19" i="10" s="1"/>
  <c r="Y140" i="7"/>
  <c r="Z152" i="7"/>
  <c r="AD40" i="9"/>
  <c r="AF40" i="9"/>
  <c r="AC40" i="9"/>
  <c r="AL40" i="9"/>
  <c r="AI40" i="9"/>
  <c r="R32" i="3"/>
  <c r="H20" i="10" s="1"/>
  <c r="H18" i="2" s="1"/>
  <c r="AH31" i="9"/>
  <c r="AN31" i="9"/>
  <c r="AK31" i="9"/>
  <c r="O30" i="9"/>
  <c r="AD41" i="9"/>
  <c r="N153" i="7"/>
  <c r="S38" i="9"/>
  <c r="Q38" i="9"/>
  <c r="K38" i="9"/>
  <c r="J38" i="9"/>
  <c r="W38" i="9"/>
  <c r="W35" i="9" s="1"/>
  <c r="U38" i="9"/>
  <c r="R38" i="9"/>
  <c r="AA32" i="3"/>
  <c r="S153" i="7"/>
  <c r="J22" i="10"/>
  <c r="J21" i="2" s="1"/>
  <c r="H12" i="6"/>
  <c r="Z153" i="7"/>
  <c r="AB153" i="7"/>
  <c r="AA153" i="7"/>
  <c r="X153" i="7"/>
  <c r="W153" i="7"/>
  <c r="AL26" i="9"/>
  <c r="AM29" i="9"/>
  <c r="AC34" i="9"/>
  <c r="AK37" i="9"/>
  <c r="S35" i="9"/>
  <c r="N38" i="9"/>
  <c r="P38" i="9" s="1"/>
  <c r="AM40" i="9"/>
  <c r="AJ40" i="9"/>
  <c r="AI41" i="9"/>
  <c r="H37" i="8"/>
  <c r="AL23" i="9"/>
  <c r="AJ26" i="9"/>
  <c r="AF26" i="9"/>
  <c r="AI32" i="9"/>
  <c r="AH33" i="9"/>
  <c r="O38" i="9"/>
  <c r="AC48" i="9"/>
  <c r="X52" i="9"/>
  <c r="AM22" i="9"/>
  <c r="R20" i="9"/>
  <c r="AJ22" i="9"/>
  <c r="N20" i="9"/>
  <c r="AM23" i="9"/>
  <c r="P26" i="9"/>
  <c r="P25" i="9" s="1"/>
  <c r="M25" i="9"/>
  <c r="AJ32" i="9"/>
  <c r="AK33" i="9"/>
  <c r="AF34" i="9"/>
  <c r="V38" i="9"/>
  <c r="M30" i="9"/>
  <c r="P31" i="9"/>
  <c r="AL31" i="9"/>
  <c r="AI31" i="9"/>
  <c r="AF31" i="9"/>
  <c r="M153" i="7"/>
  <c r="U32" i="3"/>
  <c r="H19" i="10" s="1"/>
  <c r="AI28" i="9"/>
  <c r="P139" i="7"/>
  <c r="S20" i="9"/>
  <c r="AN22" i="9"/>
  <c r="AH24" i="9"/>
  <c r="N25" i="9"/>
  <c r="AJ25" i="9" s="1"/>
  <c r="AL33" i="9"/>
  <c r="E36" i="2"/>
  <c r="W20" i="9"/>
  <c r="W55" i="9" s="1"/>
  <c r="AG44" i="9"/>
  <c r="AE44" i="9"/>
  <c r="V154" i="7"/>
  <c r="L154" i="7"/>
  <c r="P153" i="7"/>
  <c r="O153" i="7"/>
  <c r="AC41" i="9"/>
  <c r="AE27" i="9"/>
  <c r="AG27" i="9"/>
  <c r="Y139" i="7"/>
  <c r="Y141" i="7" s="1"/>
  <c r="Y142" i="7" s="1"/>
  <c r="AD21" i="9"/>
  <c r="AK24" i="9"/>
  <c r="AN26" i="9"/>
  <c r="O25" i="9"/>
  <c r="AE30" i="9"/>
  <c r="AJ31" i="9"/>
  <c r="X40" i="9"/>
  <c r="AN40" i="9"/>
  <c r="AL48" i="9"/>
  <c r="T44" i="9"/>
  <c r="AH29" i="9"/>
  <c r="AN29" i="9"/>
  <c r="U44" i="9"/>
  <c r="X46" i="9"/>
  <c r="P29" i="9"/>
  <c r="V44" i="9"/>
  <c r="AM44" i="9" s="1"/>
  <c r="AM46" i="9"/>
  <c r="AN49" i="9"/>
  <c r="AH49" i="9"/>
  <c r="AK49" i="9"/>
  <c r="AM53" i="9"/>
  <c r="AD23" i="9"/>
  <c r="AC23" i="9"/>
  <c r="AF23" i="9"/>
  <c r="AL29" i="9"/>
  <c r="T31" i="9"/>
  <c r="T30" i="9" s="1"/>
  <c r="AK48" i="9"/>
  <c r="AN48" i="9"/>
  <c r="Q24" i="9"/>
  <c r="K24" i="9"/>
  <c r="V24" i="9"/>
  <c r="V20" i="9" s="1"/>
  <c r="U24" i="9"/>
  <c r="N24" i="9"/>
  <c r="M24" i="9"/>
  <c r="P24" i="9" s="1"/>
  <c r="W24" i="9"/>
  <c r="AN24" i="9" s="1"/>
  <c r="X30" i="9"/>
  <c r="AE23" i="9"/>
  <c r="AG23" i="9"/>
  <c r="K20" i="9"/>
  <c r="I24" i="9"/>
  <c r="V25" i="9"/>
  <c r="I153" i="7"/>
  <c r="H153" i="7"/>
  <c r="C154" i="7"/>
  <c r="E153" i="7"/>
  <c r="AJ24" i="9"/>
  <c r="L24" i="9"/>
  <c r="W25" i="9"/>
  <c r="AG42" i="9"/>
  <c r="L42" i="9"/>
  <c r="AM42" i="9"/>
  <c r="AJ33" i="9"/>
  <c r="AM33" i="9"/>
  <c r="AD54" i="9"/>
  <c r="T27" i="9"/>
  <c r="AD36" i="9"/>
  <c r="R41" i="9"/>
  <c r="Q41" i="9"/>
  <c r="T41" i="9" s="1"/>
  <c r="M41" i="9"/>
  <c r="AL41" i="9" s="1"/>
  <c r="W41" i="9"/>
  <c r="V41" i="9"/>
  <c r="U41" i="9"/>
  <c r="X41" i="9" s="1"/>
  <c r="O41" i="9"/>
  <c r="N41" i="9"/>
  <c r="U25" i="9"/>
  <c r="AK28" i="9"/>
  <c r="AN28" i="9"/>
  <c r="L41" i="9"/>
  <c r="AJ52" i="9"/>
  <c r="P21" i="9"/>
  <c r="P28" i="9"/>
  <c r="AG29" i="9"/>
  <c r="L29" i="9"/>
  <c r="AN39" i="9"/>
  <c r="AK39" i="9"/>
  <c r="W44" i="9"/>
  <c r="AN44" i="9" s="1"/>
  <c r="AL47" i="9"/>
  <c r="AJ47" i="9"/>
  <c r="X49" i="9"/>
  <c r="AI29" i="9"/>
  <c r="T39" i="9"/>
  <c r="AJ42" i="9"/>
  <c r="AM43" i="9"/>
  <c r="AG43" i="9"/>
  <c r="X45" i="9"/>
  <c r="AI54" i="9"/>
  <c r="X26" i="9"/>
  <c r="X25" i="9" s="1"/>
  <c r="AG31" i="9"/>
  <c r="S41" i="9"/>
  <c r="AK42" i="9"/>
  <c r="L43" i="9"/>
  <c r="L47" i="9"/>
  <c r="AN52" i="9"/>
  <c r="AK52" i="9"/>
  <c r="T23" i="9"/>
  <c r="AD26" i="9"/>
  <c r="AF29" i="9"/>
  <c r="AM32" i="9"/>
  <c r="AL50" i="9"/>
  <c r="Q49" i="9"/>
  <c r="AI51" i="9"/>
  <c r="P49" i="9"/>
  <c r="L32" i="9"/>
  <c r="L30" i="9" s="1"/>
  <c r="AF42" i="9"/>
  <c r="AI45" i="9"/>
  <c r="AN47" i="9"/>
  <c r="Q26" i="9"/>
  <c r="K26" i="9"/>
  <c r="L26" i="9" s="1"/>
  <c r="L25" i="9" s="1"/>
  <c r="Q52" i="9"/>
  <c r="T52" i="9" s="1"/>
  <c r="T49" i="9" s="1"/>
  <c r="K52" i="9"/>
  <c r="AI26" i="9"/>
  <c r="I52" i="9"/>
  <c r="G21" i="10" l="1"/>
  <c r="P35" i="9"/>
  <c r="G23" i="10"/>
  <c r="G19" i="2" s="1"/>
  <c r="G23" i="2" s="1"/>
  <c r="E13" i="6"/>
  <c r="AK25" i="9"/>
  <c r="AH25" i="9"/>
  <c r="AN25" i="9"/>
  <c r="AI25" i="9"/>
  <c r="AI52" i="9"/>
  <c r="AL52" i="9"/>
  <c r="AF52" i="9"/>
  <c r="AC52" i="9"/>
  <c r="AD52" i="9"/>
  <c r="I49" i="9"/>
  <c r="O35" i="9"/>
  <c r="AN38" i="9"/>
  <c r="AK38" i="9"/>
  <c r="AH38" i="9"/>
  <c r="AJ20" i="9"/>
  <c r="F21" i="10"/>
  <c r="D32" i="2"/>
  <c r="D33" i="2" s="1"/>
  <c r="F17" i="2"/>
  <c r="F23" i="2" s="1"/>
  <c r="D35" i="2"/>
  <c r="AK41" i="9"/>
  <c r="AN41" i="9"/>
  <c r="AH41" i="9"/>
  <c r="K35" i="9"/>
  <c r="AM38" i="9"/>
  <c r="AE38" i="9"/>
  <c r="AG38" i="9"/>
  <c r="AL30" i="9"/>
  <c r="AC30" i="9"/>
  <c r="AI30" i="9"/>
  <c r="AD30" i="9"/>
  <c r="AF30" i="9"/>
  <c r="P41" i="9"/>
  <c r="AF25" i="9"/>
  <c r="AB155" i="7"/>
  <c r="W155" i="7"/>
  <c r="V155" i="7"/>
  <c r="Z155" i="7"/>
  <c r="Y155" i="7"/>
  <c r="AA155" i="7"/>
  <c r="X155" i="7"/>
  <c r="U156" i="7"/>
  <c r="AM52" i="9"/>
  <c r="AE52" i="9"/>
  <c r="AG52" i="9"/>
  <c r="K49" i="9"/>
  <c r="P20" i="9"/>
  <c r="AK20" i="9"/>
  <c r="O55" i="9"/>
  <c r="AH20" i="9"/>
  <c r="AN20" i="9"/>
  <c r="AM30" i="9"/>
  <c r="X38" i="9"/>
  <c r="X35" i="9" s="1"/>
  <c r="U35" i="9"/>
  <c r="AM41" i="9"/>
  <c r="AG41" i="9"/>
  <c r="AC38" i="9"/>
  <c r="AL38" i="9"/>
  <c r="AF38" i="9"/>
  <c r="AD38" i="9"/>
  <c r="AI38" i="9"/>
  <c r="T38" i="9"/>
  <c r="T35" i="9" s="1"/>
  <c r="Q35" i="9"/>
  <c r="X20" i="9"/>
  <c r="X55" i="9" s="1"/>
  <c r="AE20" i="9"/>
  <c r="AG20" i="9"/>
  <c r="K55" i="9"/>
  <c r="AM20" i="9"/>
  <c r="AF44" i="9"/>
  <c r="AL44" i="9"/>
  <c r="AI44" i="9"/>
  <c r="AD44" i="9"/>
  <c r="AC44" i="9"/>
  <c r="AF41" i="9"/>
  <c r="P154" i="7"/>
  <c r="O154" i="7"/>
  <c r="N154" i="7"/>
  <c r="M154" i="7"/>
  <c r="L155" i="7"/>
  <c r="R154" i="7"/>
  <c r="S154" i="7"/>
  <c r="Q154" i="7"/>
  <c r="P30" i="9"/>
  <c r="AG30" i="9"/>
  <c r="J17" i="2"/>
  <c r="J23" i="2" s="1"/>
  <c r="J21" i="10"/>
  <c r="H32" i="2"/>
  <c r="H33" i="2" s="1"/>
  <c r="H35" i="2"/>
  <c r="H36" i="2" s="1"/>
  <c r="N35" i="9"/>
  <c r="N55" i="9" s="1"/>
  <c r="S55" i="9"/>
  <c r="U55" i="9"/>
  <c r="AI24" i="9"/>
  <c r="AF24" i="9"/>
  <c r="AD24" i="9"/>
  <c r="I20" i="9"/>
  <c r="AL24" i="9"/>
  <c r="AC24" i="9"/>
  <c r="AK30" i="9"/>
  <c r="AH30" i="9"/>
  <c r="AN30" i="9"/>
  <c r="H21" i="10"/>
  <c r="F32" i="2"/>
  <c r="F33" i="2" s="1"/>
  <c r="H17" i="2"/>
  <c r="H23" i="2" s="1"/>
  <c r="F35" i="2"/>
  <c r="F36" i="2" s="1"/>
  <c r="L52" i="9"/>
  <c r="L49" i="9" s="1"/>
  <c r="X24" i="9"/>
  <c r="M35" i="9"/>
  <c r="Q25" i="9"/>
  <c r="AL25" i="9" s="1"/>
  <c r="T26" i="9"/>
  <c r="T25" i="9" s="1"/>
  <c r="AG24" i="9"/>
  <c r="AE24" i="9"/>
  <c r="AM24" i="9"/>
  <c r="I19" i="10"/>
  <c r="J35" i="9"/>
  <c r="L38" i="9"/>
  <c r="L35" i="9" s="1"/>
  <c r="AJ38" i="9"/>
  <c r="J154" i="7"/>
  <c r="E154" i="7"/>
  <c r="D154" i="7"/>
  <c r="C155" i="7"/>
  <c r="I154" i="7"/>
  <c r="H154" i="7"/>
  <c r="G154" i="7"/>
  <c r="F154" i="7"/>
  <c r="G141" i="7"/>
  <c r="G142" i="7" s="1"/>
  <c r="I35" i="9"/>
  <c r="L20" i="9"/>
  <c r="AM26" i="9"/>
  <c r="AE26" i="9"/>
  <c r="K25" i="9"/>
  <c r="AG26" i="9"/>
  <c r="AJ41" i="9"/>
  <c r="Q20" i="9"/>
  <c r="T24" i="9"/>
  <c r="T20" i="9" s="1"/>
  <c r="X44" i="9"/>
  <c r="V35" i="9"/>
  <c r="V55" i="9" s="1"/>
  <c r="M20" i="9"/>
  <c r="M55" i="9" s="1"/>
  <c r="R35" i="9"/>
  <c r="R55" i="9" s="1"/>
  <c r="D36" i="2" l="1"/>
  <c r="AI49" i="9"/>
  <c r="AC49" i="9"/>
  <c r="AF49" i="9"/>
  <c r="AL49" i="9"/>
  <c r="AD49" i="9"/>
  <c r="Y156" i="7"/>
  <c r="U157" i="7"/>
  <c r="X156" i="7"/>
  <c r="AB156" i="7"/>
  <c r="AA156" i="7"/>
  <c r="V156" i="7"/>
  <c r="Z156" i="7"/>
  <c r="W156" i="7"/>
  <c r="T55" i="9"/>
  <c r="Q55" i="9"/>
  <c r="AN35" i="9"/>
  <c r="AK35" i="9"/>
  <c r="AH35" i="9"/>
  <c r="C156" i="7"/>
  <c r="G155" i="7"/>
  <c r="F155" i="7"/>
  <c r="E155" i="7"/>
  <c r="D155" i="7"/>
  <c r="J155" i="7"/>
  <c r="I155" i="7"/>
  <c r="H155" i="7"/>
  <c r="S155" i="7"/>
  <c r="R155" i="7"/>
  <c r="Q155" i="7"/>
  <c r="L156" i="7"/>
  <c r="N155" i="7"/>
  <c r="P155" i="7"/>
  <c r="M155" i="7"/>
  <c r="O155" i="7"/>
  <c r="AE35" i="9"/>
  <c r="AM35" i="9"/>
  <c r="AG35" i="9"/>
  <c r="AF20" i="9"/>
  <c r="AC20" i="9"/>
  <c r="AD20" i="9"/>
  <c r="AI20" i="9"/>
  <c r="I55" i="9"/>
  <c r="AL20" i="9"/>
  <c r="I17" i="2"/>
  <c r="I23" i="2" s="1"/>
  <c r="I21" i="10"/>
  <c r="G32" i="2"/>
  <c r="G33" i="2" s="1"/>
  <c r="G35" i="2"/>
  <c r="G36" i="2" s="1"/>
  <c r="AE25" i="9"/>
  <c r="AM25" i="9"/>
  <c r="AG25" i="9"/>
  <c r="P55" i="9"/>
  <c r="AG49" i="9"/>
  <c r="AE49" i="9"/>
  <c r="AM49" i="9"/>
  <c r="AE55" i="9"/>
  <c r="AG55" i="9"/>
  <c r="AM55" i="9"/>
  <c r="AH55" i="9"/>
  <c r="AK55" i="9"/>
  <c r="AN55" i="9"/>
  <c r="L55" i="9"/>
  <c r="J26" i="10"/>
  <c r="J27" i="10" s="1"/>
  <c r="H17" i="6"/>
  <c r="AJ35" i="9"/>
  <c r="AI35" i="9"/>
  <c r="AD35" i="9"/>
  <c r="AL35" i="9"/>
  <c r="AC35" i="9"/>
  <c r="AF35" i="9"/>
  <c r="J55" i="9"/>
  <c r="AJ55" i="9" s="1"/>
  <c r="R156" i="7" l="1"/>
  <c r="Q156" i="7"/>
  <c r="L157" i="7"/>
  <c r="N156" i="7"/>
  <c r="M156" i="7"/>
  <c r="P156" i="7"/>
  <c r="S156" i="7"/>
  <c r="O156" i="7"/>
  <c r="F17" i="6"/>
  <c r="H26" i="10"/>
  <c r="H27" i="10" s="1"/>
  <c r="AD55" i="9"/>
  <c r="AC55" i="9"/>
  <c r="AI55" i="9"/>
  <c r="F26" i="10"/>
  <c r="F27" i="10" s="1"/>
  <c r="D17" i="6"/>
  <c r="AF55" i="9"/>
  <c r="AL55" i="9"/>
  <c r="G17" i="6"/>
  <c r="I26" i="10"/>
  <c r="I27" i="10" s="1"/>
  <c r="V157" i="7"/>
  <c r="AB157" i="7"/>
  <c r="AA157" i="7"/>
  <c r="Z157" i="7"/>
  <c r="Y157" i="7"/>
  <c r="U158" i="7"/>
  <c r="W157" i="7"/>
  <c r="X157" i="7"/>
  <c r="G26" i="10"/>
  <c r="G27" i="10" s="1"/>
  <c r="E17" i="6"/>
  <c r="G156" i="7"/>
  <c r="F156" i="7"/>
  <c r="E156" i="7"/>
  <c r="D156" i="7"/>
  <c r="J156" i="7"/>
  <c r="I156" i="7"/>
  <c r="H156" i="7"/>
  <c r="C157" i="7"/>
  <c r="AA158" i="7" l="1"/>
  <c r="Z158" i="7"/>
  <c r="Y158" i="7"/>
  <c r="X158" i="7"/>
  <c r="W158" i="7"/>
  <c r="V158" i="7"/>
  <c r="U159" i="7"/>
  <c r="AB158" i="7"/>
  <c r="O157" i="7"/>
  <c r="L158" i="7"/>
  <c r="N157" i="7"/>
  <c r="M157" i="7"/>
  <c r="Q157" i="7"/>
  <c r="P157" i="7"/>
  <c r="R157" i="7"/>
  <c r="S157" i="7"/>
  <c r="G157" i="7"/>
  <c r="D157" i="7"/>
  <c r="F157" i="7"/>
  <c r="E157" i="7"/>
  <c r="C158" i="7"/>
  <c r="J157" i="7"/>
  <c r="I157" i="7"/>
  <c r="H157" i="7"/>
  <c r="J158" i="7" l="1"/>
  <c r="I158" i="7"/>
  <c r="H158" i="7"/>
  <c r="G158" i="7"/>
  <c r="F158" i="7"/>
  <c r="E158" i="7"/>
  <c r="C159" i="7"/>
  <c r="D158" i="7"/>
  <c r="R158" i="7"/>
  <c r="Q158" i="7"/>
  <c r="L159" i="7"/>
  <c r="P158" i="7"/>
  <c r="O158" i="7"/>
  <c r="N158" i="7"/>
  <c r="M158" i="7"/>
  <c r="S158" i="7"/>
  <c r="AB159" i="7"/>
  <c r="U160" i="7"/>
  <c r="W159" i="7"/>
  <c r="V159" i="7"/>
  <c r="Z159" i="7"/>
  <c r="AA159" i="7"/>
  <c r="Y159" i="7"/>
  <c r="X159" i="7"/>
  <c r="L160" i="7" l="1"/>
  <c r="O159" i="7"/>
  <c r="N159" i="7"/>
  <c r="M159" i="7"/>
  <c r="P159" i="7"/>
  <c r="S159" i="7"/>
  <c r="Q159" i="7"/>
  <c r="R159" i="7"/>
  <c r="X160" i="7"/>
  <c r="AB160" i="7"/>
  <c r="AA160" i="7"/>
  <c r="Z160" i="7"/>
  <c r="Y160" i="7"/>
  <c r="W160" i="7"/>
  <c r="V160" i="7"/>
  <c r="U161" i="7"/>
  <c r="F159" i="7"/>
  <c r="H159" i="7"/>
  <c r="G159" i="7"/>
  <c r="J159" i="7"/>
  <c r="I159" i="7"/>
  <c r="D159" i="7"/>
  <c r="C160" i="7"/>
  <c r="E159" i="7"/>
  <c r="J160" i="7" l="1"/>
  <c r="E160" i="7"/>
  <c r="D160" i="7"/>
  <c r="H160" i="7"/>
  <c r="G160" i="7"/>
  <c r="I160" i="7"/>
  <c r="F160" i="7"/>
  <c r="C161" i="7"/>
  <c r="Y161" i="7"/>
  <c r="U162" i="7"/>
  <c r="X161" i="7"/>
  <c r="AB161" i="7"/>
  <c r="AA161" i="7"/>
  <c r="Z161" i="7"/>
  <c r="W161" i="7"/>
  <c r="V161" i="7"/>
  <c r="P160" i="7"/>
  <c r="M160" i="7"/>
  <c r="O160" i="7"/>
  <c r="N160" i="7"/>
  <c r="L161" i="7"/>
  <c r="S160" i="7"/>
  <c r="R160" i="7"/>
  <c r="Q160" i="7"/>
  <c r="AB162" i="7" l="1"/>
  <c r="AA162" i="7"/>
  <c r="V162" i="7"/>
  <c r="U163" i="7"/>
  <c r="Z162" i="7"/>
  <c r="Y162" i="7"/>
  <c r="X162" i="7"/>
  <c r="W162" i="7"/>
  <c r="H161" i="7"/>
  <c r="G161" i="7"/>
  <c r="J161" i="7"/>
  <c r="C162" i="7"/>
  <c r="I161" i="7"/>
  <c r="E161" i="7"/>
  <c r="D161" i="7"/>
  <c r="F161" i="7"/>
  <c r="S161" i="7"/>
  <c r="Q161" i="7"/>
  <c r="P161" i="7"/>
  <c r="O161" i="7"/>
  <c r="N161" i="7"/>
  <c r="L162" i="7"/>
  <c r="R161" i="7"/>
  <c r="M161" i="7"/>
  <c r="E162" i="7" l="1"/>
  <c r="D162" i="7"/>
  <c r="G162" i="7"/>
  <c r="F162" i="7"/>
  <c r="C163" i="7"/>
  <c r="H162" i="7"/>
  <c r="I162" i="7"/>
  <c r="J162" i="7"/>
  <c r="Y163" i="7"/>
  <c r="U164" i="7"/>
  <c r="X163" i="7"/>
  <c r="W163" i="7"/>
  <c r="V163" i="7"/>
  <c r="AA163" i="7"/>
  <c r="Z163" i="7"/>
  <c r="AB163" i="7"/>
  <c r="O162" i="7"/>
  <c r="S162" i="7"/>
  <c r="R162" i="7"/>
  <c r="Q162" i="7"/>
  <c r="P162" i="7"/>
  <c r="M162" i="7"/>
  <c r="L163" i="7"/>
  <c r="N162" i="7"/>
  <c r="R163" i="7" l="1"/>
  <c r="Q163" i="7"/>
  <c r="S163" i="7"/>
  <c r="O163" i="7"/>
  <c r="N163" i="7"/>
  <c r="P163" i="7"/>
  <c r="M163" i="7"/>
  <c r="L164" i="7"/>
  <c r="AB164" i="7"/>
  <c r="V164" i="7"/>
  <c r="Z164" i="7"/>
  <c r="W164" i="7"/>
  <c r="Y143" i="7" s="1"/>
  <c r="Y164" i="7"/>
  <c r="X164" i="7"/>
  <c r="U165" i="7"/>
  <c r="AA164" i="7"/>
  <c r="J163" i="7"/>
  <c r="I163" i="7"/>
  <c r="D163" i="7"/>
  <c r="C164" i="7"/>
  <c r="G163" i="7"/>
  <c r="F163" i="7"/>
  <c r="E163" i="7"/>
  <c r="H163" i="7"/>
  <c r="X165" i="7" l="1"/>
  <c r="AB165" i="7"/>
  <c r="AA165" i="7"/>
  <c r="Z165" i="7"/>
  <c r="Y165" i="7"/>
  <c r="V165" i="7"/>
  <c r="U166" i="7"/>
  <c r="W165" i="7"/>
  <c r="F164" i="7"/>
  <c r="J164" i="7"/>
  <c r="H164" i="7"/>
  <c r="D164" i="7"/>
  <c r="G164" i="7"/>
  <c r="C165" i="7"/>
  <c r="I164" i="7"/>
  <c r="E164" i="7"/>
  <c r="G143" i="7" s="1"/>
  <c r="L165" i="7"/>
  <c r="O164" i="7"/>
  <c r="N164" i="7"/>
  <c r="P143" i="7" s="1"/>
  <c r="R164" i="7"/>
  <c r="Q164" i="7"/>
  <c r="M164" i="7"/>
  <c r="S164" i="7"/>
  <c r="P164" i="7"/>
  <c r="R165" i="7" l="1"/>
  <c r="Q165" i="7"/>
  <c r="N165" i="7"/>
  <c r="P165" i="7"/>
  <c r="M165" i="7"/>
  <c r="L166" i="7"/>
  <c r="S165" i="7"/>
  <c r="O165" i="7"/>
  <c r="J165" i="7"/>
  <c r="I165" i="7"/>
  <c r="H165" i="7"/>
  <c r="G165" i="7"/>
  <c r="F165" i="7"/>
  <c r="E165" i="7"/>
  <c r="D165" i="7"/>
  <c r="C166" i="7"/>
  <c r="D53" i="7"/>
  <c r="D51" i="7" s="1"/>
  <c r="Z166" i="7"/>
  <c r="AB166" i="7"/>
  <c r="AA166" i="7"/>
  <c r="X166" i="7"/>
  <c r="W166" i="7"/>
  <c r="Y166" i="7"/>
  <c r="V166" i="7"/>
  <c r="U167" i="7"/>
  <c r="D16" i="6" l="1"/>
  <c r="D18" i="6" s="1"/>
  <c r="D31" i="2" s="1"/>
  <c r="F29" i="10"/>
  <c r="F30" i="10" s="1"/>
  <c r="F33" i="10" s="1"/>
  <c r="S166" i="7"/>
  <c r="L167" i="7"/>
  <c r="O166" i="7"/>
  <c r="N166" i="7"/>
  <c r="R166" i="7"/>
  <c r="Q166" i="7"/>
  <c r="P166" i="7"/>
  <c r="M166" i="7"/>
  <c r="AB167" i="7"/>
  <c r="AA167" i="7"/>
  <c r="Y167" i="7"/>
  <c r="X167" i="7"/>
  <c r="U168" i="7"/>
  <c r="Z167" i="7"/>
  <c r="W167" i="7"/>
  <c r="V167" i="7"/>
  <c r="H166" i="7"/>
  <c r="G166" i="7"/>
  <c r="C167" i="7"/>
  <c r="I166" i="7"/>
  <c r="J166" i="7"/>
  <c r="F166" i="7"/>
  <c r="D166" i="7"/>
  <c r="E166" i="7"/>
  <c r="Y168" i="7" l="1"/>
  <c r="U169" i="7"/>
  <c r="X168" i="7"/>
  <c r="AB168" i="7"/>
  <c r="AA168" i="7"/>
  <c r="Z168" i="7"/>
  <c r="V168" i="7"/>
  <c r="W168" i="7"/>
  <c r="O167" i="7"/>
  <c r="L168" i="7"/>
  <c r="Q167" i="7"/>
  <c r="R167" i="7"/>
  <c r="P167" i="7"/>
  <c r="N167" i="7"/>
  <c r="M167" i="7"/>
  <c r="S167" i="7"/>
  <c r="F34" i="10"/>
  <c r="F35" i="10" s="1"/>
  <c r="J167" i="7"/>
  <c r="E167" i="7"/>
  <c r="D167" i="7"/>
  <c r="C168" i="7"/>
  <c r="G167" i="7"/>
  <c r="I167" i="7"/>
  <c r="H167" i="7"/>
  <c r="F167" i="7"/>
  <c r="O168" i="7" l="1"/>
  <c r="N168" i="7"/>
  <c r="M168" i="7"/>
  <c r="S168" i="7"/>
  <c r="L169" i="7"/>
  <c r="Q168" i="7"/>
  <c r="R168" i="7"/>
  <c r="P168" i="7"/>
  <c r="J168" i="7"/>
  <c r="H168" i="7"/>
  <c r="G168" i="7"/>
  <c r="F168" i="7"/>
  <c r="E168" i="7"/>
  <c r="D168" i="7"/>
  <c r="I168" i="7"/>
  <c r="C169" i="7"/>
  <c r="AB169" i="7"/>
  <c r="AA169" i="7"/>
  <c r="V169" i="7"/>
  <c r="Y169" i="7"/>
  <c r="X169" i="7"/>
  <c r="W169" i="7"/>
  <c r="U170" i="7"/>
  <c r="Z169" i="7"/>
  <c r="F169" i="7" l="1"/>
  <c r="C170" i="7"/>
  <c r="E169" i="7"/>
  <c r="D169" i="7"/>
  <c r="J169" i="7"/>
  <c r="G169" i="7"/>
  <c r="I169" i="7"/>
  <c r="H169" i="7"/>
  <c r="L170" i="7"/>
  <c r="S169" i="7"/>
  <c r="R169" i="7"/>
  <c r="Q169" i="7"/>
  <c r="P169" i="7"/>
  <c r="O169" i="7"/>
  <c r="N169" i="7"/>
  <c r="M169" i="7"/>
  <c r="X170" i="7"/>
  <c r="Z170" i="7"/>
  <c r="Y170" i="7"/>
  <c r="W170" i="7"/>
  <c r="U171" i="7"/>
  <c r="AB170" i="7"/>
  <c r="AA170" i="7"/>
  <c r="V170" i="7"/>
  <c r="R170" i="7" l="1"/>
  <c r="Q170" i="7"/>
  <c r="L171" i="7"/>
  <c r="P170" i="7"/>
  <c r="S170" i="7"/>
  <c r="O170" i="7"/>
  <c r="M170" i="7"/>
  <c r="N170" i="7"/>
  <c r="J170" i="7"/>
  <c r="I170" i="7"/>
  <c r="H170" i="7"/>
  <c r="F170" i="7"/>
  <c r="E170" i="7"/>
  <c r="C171" i="7"/>
  <c r="D170" i="7"/>
  <c r="G170" i="7"/>
  <c r="W171" i="7"/>
  <c r="V171" i="7"/>
  <c r="AB171" i="7"/>
  <c r="AA171" i="7"/>
  <c r="Z171" i="7"/>
  <c r="Y171" i="7"/>
  <c r="X171" i="7"/>
  <c r="U172" i="7"/>
  <c r="I171" i="7" l="1"/>
  <c r="J171" i="7"/>
  <c r="G171" i="7"/>
  <c r="F171" i="7"/>
  <c r="H171" i="7"/>
  <c r="E171" i="7"/>
  <c r="D171" i="7"/>
  <c r="C172" i="7"/>
  <c r="U173" i="7"/>
  <c r="AB172" i="7"/>
  <c r="AA172" i="7"/>
  <c r="Z172" i="7"/>
  <c r="Y172" i="7"/>
  <c r="X172" i="7"/>
  <c r="W172" i="7"/>
  <c r="V172" i="7"/>
  <c r="S171" i="7"/>
  <c r="L172" i="7"/>
  <c r="O171" i="7"/>
  <c r="N171" i="7"/>
  <c r="M171" i="7"/>
  <c r="R171" i="7"/>
  <c r="Q171" i="7"/>
  <c r="P171" i="7"/>
  <c r="O172" i="7" l="1"/>
  <c r="S172" i="7"/>
  <c r="R172" i="7"/>
  <c r="Q172" i="7"/>
  <c r="M172" i="7"/>
  <c r="P172" i="7"/>
  <c r="N172" i="7"/>
  <c r="L173" i="7"/>
  <c r="U174" i="7"/>
  <c r="AB173" i="7"/>
  <c r="AA173" i="7"/>
  <c r="Z173" i="7"/>
  <c r="Y173" i="7"/>
  <c r="X173" i="7"/>
  <c r="W173" i="7"/>
  <c r="V173" i="7"/>
  <c r="J172" i="7"/>
  <c r="H172" i="7"/>
  <c r="G172" i="7"/>
  <c r="C173" i="7"/>
  <c r="I172" i="7"/>
  <c r="D172" i="7"/>
  <c r="F172" i="7"/>
  <c r="E172" i="7"/>
  <c r="J173" i="7" l="1"/>
  <c r="H173" i="7"/>
  <c r="G173" i="7"/>
  <c r="E173" i="7"/>
  <c r="D173" i="7"/>
  <c r="C174" i="7"/>
  <c r="I173" i="7"/>
  <c r="F173" i="7"/>
  <c r="AB174" i="7"/>
  <c r="AA174" i="7"/>
  <c r="V174" i="7"/>
  <c r="U175" i="7"/>
  <c r="W174" i="7"/>
  <c r="Z174" i="7"/>
  <c r="X174" i="7"/>
  <c r="Y174" i="7"/>
  <c r="P173" i="7"/>
  <c r="L174" i="7"/>
  <c r="O173" i="7"/>
  <c r="S173" i="7"/>
  <c r="R173" i="7"/>
  <c r="Q173" i="7"/>
  <c r="M173" i="7"/>
  <c r="N173" i="7"/>
  <c r="M174" i="7" l="1"/>
  <c r="R174" i="7"/>
  <c r="S174" i="7"/>
  <c r="P174" i="7"/>
  <c r="O174" i="7"/>
  <c r="Q174" i="7"/>
  <c r="N174" i="7"/>
  <c r="L175" i="7"/>
  <c r="F174" i="7"/>
  <c r="C175" i="7"/>
  <c r="E174" i="7"/>
  <c r="D174" i="7"/>
  <c r="H174" i="7"/>
  <c r="J174" i="7"/>
  <c r="I174" i="7"/>
  <c r="G174" i="7"/>
  <c r="X175" i="7"/>
  <c r="Z175" i="7"/>
  <c r="Y175" i="7"/>
  <c r="W175" i="7"/>
  <c r="V175" i="7"/>
  <c r="AB175" i="7"/>
  <c r="AA175" i="7"/>
  <c r="U176" i="7"/>
  <c r="I175" i="7" l="1"/>
  <c r="H175" i="7"/>
  <c r="C176" i="7"/>
  <c r="J175" i="7"/>
  <c r="G175" i="7"/>
  <c r="F175" i="7"/>
  <c r="D175" i="7"/>
  <c r="E175" i="7"/>
  <c r="S175" i="7"/>
  <c r="Q175" i="7"/>
  <c r="P175" i="7"/>
  <c r="O175" i="7"/>
  <c r="M175" i="7"/>
  <c r="L176" i="7"/>
  <c r="R175" i="7"/>
  <c r="N175" i="7"/>
  <c r="AB176" i="7"/>
  <c r="U177" i="7"/>
  <c r="W176" i="7"/>
  <c r="Y144" i="7" s="1"/>
  <c r="V176" i="7"/>
  <c r="AA176" i="7"/>
  <c r="Z176" i="7"/>
  <c r="Y176" i="7"/>
  <c r="X176" i="7"/>
  <c r="S176" i="7" l="1"/>
  <c r="R176" i="7"/>
  <c r="Q176" i="7"/>
  <c r="L177" i="7"/>
  <c r="N176" i="7"/>
  <c r="P144" i="7" s="1"/>
  <c r="P176" i="7"/>
  <c r="M176" i="7"/>
  <c r="O176" i="7"/>
  <c r="AA177" i="7"/>
  <c r="Z177" i="7"/>
  <c r="AB177" i="7"/>
  <c r="X177" i="7"/>
  <c r="W177" i="7"/>
  <c r="V177" i="7"/>
  <c r="Y177" i="7"/>
  <c r="U178" i="7"/>
  <c r="C177" i="7"/>
  <c r="F176" i="7"/>
  <c r="E176" i="7"/>
  <c r="G144" i="7" s="1"/>
  <c r="E53" i="7" s="1"/>
  <c r="E51" i="7" s="1"/>
  <c r="I176" i="7"/>
  <c r="H176" i="7"/>
  <c r="G176" i="7"/>
  <c r="D176" i="7"/>
  <c r="J176" i="7"/>
  <c r="C178" i="7" l="1"/>
  <c r="I177" i="7"/>
  <c r="J177" i="7"/>
  <c r="H177" i="7"/>
  <c r="F177" i="7"/>
  <c r="E177" i="7"/>
  <c r="D177" i="7"/>
  <c r="G177" i="7"/>
  <c r="E16" i="6"/>
  <c r="E18" i="6" s="1"/>
  <c r="E31" i="2" s="1"/>
  <c r="G29" i="10"/>
  <c r="G30" i="10" s="1"/>
  <c r="G33" i="10" s="1"/>
  <c r="S177" i="7"/>
  <c r="O177" i="7"/>
  <c r="R177" i="7"/>
  <c r="Q177" i="7"/>
  <c r="P177" i="7"/>
  <c r="N177" i="7"/>
  <c r="M177" i="7"/>
  <c r="L178" i="7"/>
  <c r="Y178" i="7"/>
  <c r="X178" i="7"/>
  <c r="AB178" i="7"/>
  <c r="AA178" i="7"/>
  <c r="U179" i="7"/>
  <c r="Z178" i="7"/>
  <c r="W178" i="7"/>
  <c r="V178" i="7"/>
  <c r="O178" i="7" l="1"/>
  <c r="R178" i="7"/>
  <c r="Q178" i="7"/>
  <c r="L179" i="7"/>
  <c r="S178" i="7"/>
  <c r="P178" i="7"/>
  <c r="N178" i="7"/>
  <c r="M178" i="7"/>
  <c r="G34" i="10"/>
  <c r="G35" i="10" s="1"/>
  <c r="AB179" i="7"/>
  <c r="U180" i="7"/>
  <c r="W179" i="7"/>
  <c r="V179" i="7"/>
  <c r="AA179" i="7"/>
  <c r="Z179" i="7"/>
  <c r="Y179" i="7"/>
  <c r="X179" i="7"/>
  <c r="J178" i="7"/>
  <c r="E178" i="7"/>
  <c r="D178" i="7"/>
  <c r="C179" i="7"/>
  <c r="H178" i="7"/>
  <c r="F178" i="7"/>
  <c r="I178" i="7"/>
  <c r="G178" i="7"/>
  <c r="AB180" i="7" l="1"/>
  <c r="X180" i="7"/>
  <c r="AA180" i="7"/>
  <c r="Z180" i="7"/>
  <c r="Y180" i="7"/>
  <c r="W180" i="7"/>
  <c r="V180" i="7"/>
  <c r="U181" i="7"/>
  <c r="P179" i="7"/>
  <c r="O179" i="7"/>
  <c r="L180" i="7"/>
  <c r="Q179" i="7"/>
  <c r="N179" i="7"/>
  <c r="M179" i="7"/>
  <c r="R179" i="7"/>
  <c r="S179" i="7"/>
  <c r="J179" i="7"/>
  <c r="F179" i="7"/>
  <c r="H179" i="7"/>
  <c r="G179" i="7"/>
  <c r="E179" i="7"/>
  <c r="D179" i="7"/>
  <c r="I179" i="7"/>
  <c r="C180" i="7"/>
  <c r="S180" i="7" l="1"/>
  <c r="L181" i="7"/>
  <c r="N180" i="7"/>
  <c r="M180" i="7"/>
  <c r="R180" i="7"/>
  <c r="Q180" i="7"/>
  <c r="P180" i="7"/>
  <c r="O180" i="7"/>
  <c r="X181" i="7"/>
  <c r="U182" i="7"/>
  <c r="Z181" i="7"/>
  <c r="W181" i="7"/>
  <c r="V181" i="7"/>
  <c r="AB181" i="7"/>
  <c r="AA181" i="7"/>
  <c r="Y181" i="7"/>
  <c r="F180" i="7"/>
  <c r="H180" i="7"/>
  <c r="J180" i="7"/>
  <c r="I180" i="7"/>
  <c r="E180" i="7"/>
  <c r="D180" i="7"/>
  <c r="C181" i="7"/>
  <c r="G180" i="7"/>
  <c r="W182" i="7" l="1"/>
  <c r="V182" i="7"/>
  <c r="U183" i="7"/>
  <c r="Z182" i="7"/>
  <c r="Y182" i="7"/>
  <c r="X182" i="7"/>
  <c r="AA182" i="7"/>
  <c r="AB182" i="7"/>
  <c r="J181" i="7"/>
  <c r="H181" i="7"/>
  <c r="G181" i="7"/>
  <c r="D181" i="7"/>
  <c r="F181" i="7"/>
  <c r="E181" i="7"/>
  <c r="C182" i="7"/>
  <c r="I181" i="7"/>
  <c r="S181" i="7"/>
  <c r="R181" i="7"/>
  <c r="Q181" i="7"/>
  <c r="P181" i="7"/>
  <c r="M181" i="7"/>
  <c r="O181" i="7"/>
  <c r="N181" i="7"/>
  <c r="L182" i="7"/>
  <c r="I182" i="7" l="1"/>
  <c r="H182" i="7"/>
  <c r="G182" i="7"/>
  <c r="J182" i="7"/>
  <c r="C183" i="7"/>
  <c r="F182" i="7"/>
  <c r="E182" i="7"/>
  <c r="D182" i="7"/>
  <c r="S182" i="7"/>
  <c r="O182" i="7"/>
  <c r="Q182" i="7"/>
  <c r="P182" i="7"/>
  <c r="R182" i="7"/>
  <c r="M182" i="7"/>
  <c r="N182" i="7"/>
  <c r="L183" i="7"/>
  <c r="AA183" i="7"/>
  <c r="X183" i="7"/>
  <c r="Z183" i="7"/>
  <c r="Y183" i="7"/>
  <c r="V183" i="7"/>
  <c r="U184" i="7"/>
  <c r="AB183" i="7"/>
  <c r="W183" i="7"/>
  <c r="AB184" i="7" l="1"/>
  <c r="AA184" i="7"/>
  <c r="Z184" i="7"/>
  <c r="Y184" i="7"/>
  <c r="W184" i="7"/>
  <c r="U185" i="7"/>
  <c r="X184" i="7"/>
  <c r="V184" i="7"/>
  <c r="L184" i="7"/>
  <c r="P183" i="7"/>
  <c r="O183" i="7"/>
  <c r="R183" i="7"/>
  <c r="Q183" i="7"/>
  <c r="M183" i="7"/>
  <c r="S183" i="7"/>
  <c r="N183" i="7"/>
  <c r="J183" i="7"/>
  <c r="I183" i="7"/>
  <c r="G183" i="7"/>
  <c r="F183" i="7"/>
  <c r="C184" i="7"/>
  <c r="H183" i="7"/>
  <c r="E183" i="7"/>
  <c r="D183" i="7"/>
  <c r="R184" i="7" l="1"/>
  <c r="Q184" i="7"/>
  <c r="L185" i="7"/>
  <c r="S184" i="7"/>
  <c r="P184" i="7"/>
  <c r="O184" i="7"/>
  <c r="N184" i="7"/>
  <c r="M184" i="7"/>
  <c r="AB185" i="7"/>
  <c r="X185" i="7"/>
  <c r="W185" i="7"/>
  <c r="U186" i="7"/>
  <c r="AA185" i="7"/>
  <c r="Z185" i="7"/>
  <c r="Y185" i="7"/>
  <c r="V185" i="7"/>
  <c r="J184" i="7"/>
  <c r="F184" i="7"/>
  <c r="E184" i="7"/>
  <c r="I184" i="7"/>
  <c r="H184" i="7"/>
  <c r="G184" i="7"/>
  <c r="C185" i="7"/>
  <c r="D184" i="7"/>
  <c r="R185" i="7" l="1"/>
  <c r="Q185" i="7"/>
  <c r="L186" i="7"/>
  <c r="O185" i="7"/>
  <c r="S185" i="7"/>
  <c r="P185" i="7"/>
  <c r="N185" i="7"/>
  <c r="M185" i="7"/>
  <c r="U187" i="7"/>
  <c r="Y186" i="7"/>
  <c r="X186" i="7"/>
  <c r="V186" i="7"/>
  <c r="AA186" i="7"/>
  <c r="Z186" i="7"/>
  <c r="AB186" i="7"/>
  <c r="W186" i="7"/>
  <c r="C186" i="7"/>
  <c r="G185" i="7"/>
  <c r="F185" i="7"/>
  <c r="J185" i="7"/>
  <c r="I185" i="7"/>
  <c r="H185" i="7"/>
  <c r="E185" i="7"/>
  <c r="D185" i="7"/>
  <c r="J186" i="7" l="1"/>
  <c r="H186" i="7"/>
  <c r="G186" i="7"/>
  <c r="I186" i="7"/>
  <c r="F186" i="7"/>
  <c r="E186" i="7"/>
  <c r="D186" i="7"/>
  <c r="C187" i="7"/>
  <c r="W187" i="7"/>
  <c r="V187" i="7"/>
  <c r="AA187" i="7"/>
  <c r="Z187" i="7"/>
  <c r="Y187" i="7"/>
  <c r="X187" i="7"/>
  <c r="U188" i="7"/>
  <c r="AB187" i="7"/>
  <c r="S186" i="7"/>
  <c r="R186" i="7"/>
  <c r="Q186" i="7"/>
  <c r="L187" i="7"/>
  <c r="P186" i="7"/>
  <c r="M186" i="7"/>
  <c r="O186" i="7"/>
  <c r="N186" i="7"/>
  <c r="W188" i="7" l="1"/>
  <c r="Y145" i="7" s="1"/>
  <c r="V188" i="7"/>
  <c r="AB188" i="7"/>
  <c r="Z188" i="7"/>
  <c r="Y188" i="7"/>
  <c r="U189" i="7"/>
  <c r="X188" i="7"/>
  <c r="AA188" i="7"/>
  <c r="S187" i="7"/>
  <c r="O187" i="7"/>
  <c r="N187" i="7"/>
  <c r="Q187" i="7"/>
  <c r="P187" i="7"/>
  <c r="R187" i="7"/>
  <c r="M187" i="7"/>
  <c r="L188" i="7"/>
  <c r="J187" i="7"/>
  <c r="C188" i="7"/>
  <c r="I187" i="7"/>
  <c r="G187" i="7"/>
  <c r="H187" i="7"/>
  <c r="F187" i="7"/>
  <c r="D187" i="7"/>
  <c r="E187" i="7"/>
  <c r="J188" i="7" l="1"/>
  <c r="I188" i="7"/>
  <c r="C189" i="7"/>
  <c r="H188" i="7"/>
  <c r="G188" i="7"/>
  <c r="F188" i="7"/>
  <c r="E188" i="7"/>
  <c r="G145" i="7" s="1"/>
  <c r="D188" i="7"/>
  <c r="L189" i="7"/>
  <c r="P188" i="7"/>
  <c r="O188" i="7"/>
  <c r="N188" i="7"/>
  <c r="P145" i="7" s="1"/>
  <c r="M188" i="7"/>
  <c r="S188" i="7"/>
  <c r="R188" i="7"/>
  <c r="Q188" i="7"/>
  <c r="AB189" i="7"/>
  <c r="AA189" i="7"/>
  <c r="W189" i="7"/>
  <c r="V189" i="7"/>
  <c r="Z189" i="7"/>
  <c r="Y189" i="7"/>
  <c r="X189" i="7"/>
  <c r="U190" i="7"/>
  <c r="P189" i="7" l="1"/>
  <c r="O189" i="7"/>
  <c r="L190" i="7"/>
  <c r="N189" i="7"/>
  <c r="S189" i="7"/>
  <c r="Q189" i="7"/>
  <c r="R189" i="7"/>
  <c r="M189" i="7"/>
  <c r="F53" i="7"/>
  <c r="F51" i="7" s="1"/>
  <c r="AB190" i="7"/>
  <c r="X190" i="7"/>
  <c r="W190" i="7"/>
  <c r="Y190" i="7"/>
  <c r="V190" i="7"/>
  <c r="U191" i="7"/>
  <c r="Z190" i="7"/>
  <c r="AA190" i="7"/>
  <c r="J189" i="7"/>
  <c r="F189" i="7"/>
  <c r="E189" i="7"/>
  <c r="G189" i="7"/>
  <c r="D189" i="7"/>
  <c r="C190" i="7"/>
  <c r="H189" i="7"/>
  <c r="I189" i="7"/>
  <c r="U192" i="7" l="1"/>
  <c r="Y191" i="7"/>
  <c r="X191" i="7"/>
  <c r="AA191" i="7"/>
  <c r="Z191" i="7"/>
  <c r="W191" i="7"/>
  <c r="V191" i="7"/>
  <c r="AB191" i="7"/>
  <c r="H29" i="10"/>
  <c r="H30" i="10" s="1"/>
  <c r="H33" i="10" s="1"/>
  <c r="F16" i="6"/>
  <c r="F18" i="6" s="1"/>
  <c r="F31" i="2" s="1"/>
  <c r="C191" i="7"/>
  <c r="G190" i="7"/>
  <c r="F190" i="7"/>
  <c r="J190" i="7"/>
  <c r="H190" i="7"/>
  <c r="E190" i="7"/>
  <c r="D190" i="7"/>
  <c r="I190" i="7"/>
  <c r="P190" i="7"/>
  <c r="O190" i="7"/>
  <c r="N190" i="7"/>
  <c r="M190" i="7"/>
  <c r="L191" i="7"/>
  <c r="Q190" i="7"/>
  <c r="R190" i="7"/>
  <c r="S190" i="7"/>
  <c r="C192" i="7" l="1"/>
  <c r="H191" i="7"/>
  <c r="I191" i="7"/>
  <c r="G191" i="7"/>
  <c r="F191" i="7"/>
  <c r="E191" i="7"/>
  <c r="D191" i="7"/>
  <c r="J191" i="7"/>
  <c r="H34" i="10"/>
  <c r="H35" i="10" s="1"/>
  <c r="AA192" i="7"/>
  <c r="Z192" i="7"/>
  <c r="U193" i="7"/>
  <c r="AB192" i="7"/>
  <c r="X192" i="7"/>
  <c r="W192" i="7"/>
  <c r="V192" i="7"/>
  <c r="Y192" i="7"/>
  <c r="S191" i="7"/>
  <c r="R191" i="7"/>
  <c r="P191" i="7"/>
  <c r="O191" i="7"/>
  <c r="Q191" i="7"/>
  <c r="M191" i="7"/>
  <c r="N191" i="7"/>
  <c r="L192" i="7"/>
  <c r="AA193" i="7" l="1"/>
  <c r="Z193" i="7"/>
  <c r="U194" i="7"/>
  <c r="X193" i="7"/>
  <c r="W193" i="7"/>
  <c r="V193" i="7"/>
  <c r="AB193" i="7"/>
  <c r="Y193" i="7"/>
  <c r="S192" i="7"/>
  <c r="O192" i="7"/>
  <c r="N192" i="7"/>
  <c r="R192" i="7"/>
  <c r="Q192" i="7"/>
  <c r="P192" i="7"/>
  <c r="L193" i="7"/>
  <c r="M192" i="7"/>
  <c r="C193" i="7"/>
  <c r="F192" i="7"/>
  <c r="E192" i="7"/>
  <c r="D192" i="7"/>
  <c r="J192" i="7"/>
  <c r="G192" i="7"/>
  <c r="H192" i="7"/>
  <c r="I192" i="7"/>
  <c r="J193" i="7" l="1"/>
  <c r="I193" i="7"/>
  <c r="E193" i="7"/>
  <c r="D193" i="7"/>
  <c r="C194" i="7"/>
  <c r="H193" i="7"/>
  <c r="G193" i="7"/>
  <c r="F193" i="7"/>
  <c r="AB194" i="7"/>
  <c r="AA194" i="7"/>
  <c r="Z194" i="7"/>
  <c r="U195" i="7"/>
  <c r="W194" i="7"/>
  <c r="Y194" i="7"/>
  <c r="V194" i="7"/>
  <c r="X194" i="7"/>
  <c r="L194" i="7"/>
  <c r="P193" i="7"/>
  <c r="O193" i="7"/>
  <c r="S193" i="7"/>
  <c r="R193" i="7"/>
  <c r="Q193" i="7"/>
  <c r="N193" i="7"/>
  <c r="M193" i="7"/>
  <c r="AB195" i="7" l="1"/>
  <c r="X195" i="7"/>
  <c r="W195" i="7"/>
  <c r="Z195" i="7"/>
  <c r="Y195" i="7"/>
  <c r="V195" i="7"/>
  <c r="AA195" i="7"/>
  <c r="U196" i="7"/>
  <c r="S194" i="7"/>
  <c r="N194" i="7"/>
  <c r="M194" i="7"/>
  <c r="L195" i="7"/>
  <c r="O194" i="7"/>
  <c r="Q194" i="7"/>
  <c r="P194" i="7"/>
  <c r="R194" i="7"/>
  <c r="J194" i="7"/>
  <c r="F194" i="7"/>
  <c r="E194" i="7"/>
  <c r="C195" i="7"/>
  <c r="H194" i="7"/>
  <c r="I194" i="7"/>
  <c r="D194" i="7"/>
  <c r="G194" i="7"/>
  <c r="C196" i="7" l="1"/>
  <c r="G195" i="7"/>
  <c r="F195" i="7"/>
  <c r="J195" i="7"/>
  <c r="I195" i="7"/>
  <c r="D195" i="7"/>
  <c r="H195" i="7"/>
  <c r="E195" i="7"/>
  <c r="S195" i="7"/>
  <c r="R195" i="7"/>
  <c r="Q195" i="7"/>
  <c r="P195" i="7"/>
  <c r="O195" i="7"/>
  <c r="M195" i="7"/>
  <c r="N195" i="7"/>
  <c r="L196" i="7"/>
  <c r="U197" i="7"/>
  <c r="Y196" i="7"/>
  <c r="X196" i="7"/>
  <c r="W196" i="7"/>
  <c r="V196" i="7"/>
  <c r="Z196" i="7"/>
  <c r="AB196" i="7"/>
  <c r="AA196" i="7"/>
  <c r="Y197" i="7" l="1"/>
  <c r="X197" i="7"/>
  <c r="AB197" i="7"/>
  <c r="AA197" i="7"/>
  <c r="U198" i="7"/>
  <c r="Z197" i="7"/>
  <c r="V197" i="7"/>
  <c r="W197" i="7"/>
  <c r="S196" i="7"/>
  <c r="R196" i="7"/>
  <c r="Q196" i="7"/>
  <c r="P196" i="7"/>
  <c r="L197" i="7"/>
  <c r="O196" i="7"/>
  <c r="N196" i="7"/>
  <c r="M196" i="7"/>
  <c r="E196" i="7"/>
  <c r="D196" i="7"/>
  <c r="C197" i="7"/>
  <c r="H196" i="7"/>
  <c r="J196" i="7"/>
  <c r="I196" i="7"/>
  <c r="F196" i="7"/>
  <c r="G196" i="7"/>
  <c r="S197" i="7" l="1"/>
  <c r="O197" i="7"/>
  <c r="N197" i="7"/>
  <c r="L198" i="7"/>
  <c r="Q197" i="7"/>
  <c r="P197" i="7"/>
  <c r="M197" i="7"/>
  <c r="R197" i="7"/>
  <c r="E197" i="7"/>
  <c r="D197" i="7"/>
  <c r="J197" i="7"/>
  <c r="I197" i="7"/>
  <c r="G197" i="7"/>
  <c r="C198" i="7"/>
  <c r="H197" i="7"/>
  <c r="F197" i="7"/>
  <c r="Y198" i="7"/>
  <c r="X198" i="7"/>
  <c r="AB198" i="7"/>
  <c r="AA198" i="7"/>
  <c r="U199" i="7"/>
  <c r="Z198" i="7"/>
  <c r="W198" i="7"/>
  <c r="V198" i="7"/>
  <c r="J198" i="7" l="1"/>
  <c r="I198" i="7"/>
  <c r="E198" i="7"/>
  <c r="D198" i="7"/>
  <c r="F198" i="7"/>
  <c r="H198" i="7"/>
  <c r="G198" i="7"/>
  <c r="C199" i="7"/>
  <c r="L199" i="7"/>
  <c r="P198" i="7"/>
  <c r="O198" i="7"/>
  <c r="S198" i="7"/>
  <c r="Q198" i="7"/>
  <c r="M198" i="7"/>
  <c r="N198" i="7"/>
  <c r="R198" i="7"/>
  <c r="AB199" i="7"/>
  <c r="AA199" i="7"/>
  <c r="Y199" i="7"/>
  <c r="X199" i="7"/>
  <c r="U200" i="7"/>
  <c r="V199" i="7"/>
  <c r="Z199" i="7"/>
  <c r="W199" i="7"/>
  <c r="R199" i="7" l="1"/>
  <c r="Q199" i="7"/>
  <c r="P199" i="7"/>
  <c r="O199" i="7"/>
  <c r="M199" i="7"/>
  <c r="S199" i="7"/>
  <c r="N199" i="7"/>
  <c r="L200" i="7"/>
  <c r="J199" i="7"/>
  <c r="F199" i="7"/>
  <c r="E199" i="7"/>
  <c r="G199" i="7"/>
  <c r="D199" i="7"/>
  <c r="I199" i="7"/>
  <c r="H199" i="7"/>
  <c r="C200" i="7"/>
  <c r="AB200" i="7"/>
  <c r="X200" i="7"/>
  <c r="W200" i="7"/>
  <c r="Y146" i="7" s="1"/>
  <c r="AA200" i="7"/>
  <c r="Z200" i="7"/>
  <c r="Y200" i="7"/>
  <c r="V200" i="7"/>
  <c r="U201" i="7"/>
  <c r="C201" i="7" l="1"/>
  <c r="G200" i="7"/>
  <c r="F200" i="7"/>
  <c r="I200" i="7"/>
  <c r="H200" i="7"/>
  <c r="J200" i="7"/>
  <c r="E200" i="7"/>
  <c r="G146" i="7" s="1"/>
  <c r="D200" i="7"/>
  <c r="S200" i="7"/>
  <c r="Q200" i="7"/>
  <c r="P200" i="7"/>
  <c r="L201" i="7"/>
  <c r="O200" i="7"/>
  <c r="R200" i="7"/>
  <c r="N200" i="7"/>
  <c r="P146" i="7" s="1"/>
  <c r="M200" i="7"/>
  <c r="U202" i="7"/>
  <c r="Y201" i="7"/>
  <c r="X201" i="7"/>
  <c r="AB201" i="7"/>
  <c r="Z201" i="7"/>
  <c r="W201" i="7"/>
  <c r="AA201" i="7"/>
  <c r="V201" i="7"/>
  <c r="S201" i="7" l="1"/>
  <c r="R201" i="7"/>
  <c r="M201" i="7"/>
  <c r="Q201" i="7"/>
  <c r="P201" i="7"/>
  <c r="O201" i="7"/>
  <c r="N201" i="7"/>
  <c r="L202" i="7"/>
  <c r="AB202" i="7"/>
  <c r="AA202" i="7"/>
  <c r="Z202" i="7"/>
  <c r="Y202" i="7"/>
  <c r="X202" i="7"/>
  <c r="W202" i="7"/>
  <c r="U203" i="7"/>
  <c r="V202" i="7"/>
  <c r="G53" i="7"/>
  <c r="G51" i="7" s="1"/>
  <c r="I201" i="7"/>
  <c r="H201" i="7"/>
  <c r="C202" i="7"/>
  <c r="J201" i="7"/>
  <c r="G201" i="7"/>
  <c r="F201" i="7"/>
  <c r="E201" i="7"/>
  <c r="D201" i="7"/>
  <c r="I29" i="10" l="1"/>
  <c r="I30" i="10" s="1"/>
  <c r="I33" i="10" s="1"/>
  <c r="G16" i="6"/>
  <c r="G18" i="6" s="1"/>
  <c r="G31" i="2" s="1"/>
  <c r="AB203" i="7"/>
  <c r="U204" i="7"/>
  <c r="AA203" i="7"/>
  <c r="Z203" i="7"/>
  <c r="X203" i="7"/>
  <c r="Y203" i="7"/>
  <c r="W203" i="7"/>
  <c r="V203" i="7"/>
  <c r="S202" i="7"/>
  <c r="O202" i="7"/>
  <c r="N202" i="7"/>
  <c r="L203" i="7"/>
  <c r="R202" i="7"/>
  <c r="M202" i="7"/>
  <c r="Q202" i="7"/>
  <c r="P202" i="7"/>
  <c r="I202" i="7"/>
  <c r="H202" i="7"/>
  <c r="C203" i="7"/>
  <c r="G202" i="7"/>
  <c r="D202" i="7"/>
  <c r="F202" i="7"/>
  <c r="E202" i="7"/>
  <c r="J202" i="7"/>
  <c r="J203" i="7" l="1"/>
  <c r="I203" i="7"/>
  <c r="H203" i="7"/>
  <c r="C204" i="7"/>
  <c r="F203" i="7"/>
  <c r="E203" i="7"/>
  <c r="D203" i="7"/>
  <c r="G203" i="7"/>
  <c r="AB204" i="7"/>
  <c r="AA204" i="7"/>
  <c r="W204" i="7"/>
  <c r="V204" i="7"/>
  <c r="U205" i="7"/>
  <c r="Z204" i="7"/>
  <c r="Y204" i="7"/>
  <c r="X204" i="7"/>
  <c r="L204" i="7"/>
  <c r="P203" i="7"/>
  <c r="O203" i="7"/>
  <c r="R203" i="7"/>
  <c r="Q203" i="7"/>
  <c r="N203" i="7"/>
  <c r="M203" i="7"/>
  <c r="S203" i="7"/>
  <c r="I34" i="10"/>
  <c r="I35" i="10" s="1"/>
  <c r="N204" i="7" l="1"/>
  <c r="M204" i="7"/>
  <c r="S204" i="7"/>
  <c r="Q204" i="7"/>
  <c r="P204" i="7"/>
  <c r="R204" i="7"/>
  <c r="O204" i="7"/>
  <c r="L205" i="7"/>
  <c r="J204" i="7"/>
  <c r="F204" i="7"/>
  <c r="E204" i="7"/>
  <c r="C205" i="7"/>
  <c r="I204" i="7"/>
  <c r="H204" i="7"/>
  <c r="G204" i="7"/>
  <c r="D204" i="7"/>
  <c r="AB205" i="7"/>
  <c r="X205" i="7"/>
  <c r="W205" i="7"/>
  <c r="Z205" i="7"/>
  <c r="AA205" i="7"/>
  <c r="V205" i="7"/>
  <c r="U206" i="7"/>
  <c r="Y205" i="7"/>
  <c r="C206" i="7" l="1"/>
  <c r="G205" i="7"/>
  <c r="F205" i="7"/>
  <c r="E205" i="7"/>
  <c r="D205" i="7"/>
  <c r="H205" i="7"/>
  <c r="J205" i="7"/>
  <c r="I205" i="7"/>
  <c r="U207" i="7"/>
  <c r="Y206" i="7"/>
  <c r="X206" i="7"/>
  <c r="Z206" i="7"/>
  <c r="W206" i="7"/>
  <c r="V206" i="7"/>
  <c r="AB206" i="7"/>
  <c r="AA206" i="7"/>
  <c r="N205" i="7"/>
  <c r="M205" i="7"/>
  <c r="P205" i="7"/>
  <c r="S205" i="7"/>
  <c r="L206" i="7"/>
  <c r="Q205" i="7"/>
  <c r="O205" i="7"/>
  <c r="R205" i="7"/>
  <c r="U208" i="7" l="1"/>
  <c r="V207" i="7"/>
  <c r="AA207" i="7"/>
  <c r="X207" i="7"/>
  <c r="AB207" i="7"/>
  <c r="W207" i="7"/>
  <c r="Z207" i="7"/>
  <c r="Y207" i="7"/>
  <c r="S206" i="7"/>
  <c r="R206" i="7"/>
  <c r="N206" i="7"/>
  <c r="M206" i="7"/>
  <c r="L207" i="7"/>
  <c r="Q206" i="7"/>
  <c r="P206" i="7"/>
  <c r="O206" i="7"/>
  <c r="G206" i="7"/>
  <c r="F206" i="7"/>
  <c r="E206" i="7"/>
  <c r="D206" i="7"/>
  <c r="C207" i="7"/>
  <c r="J206" i="7"/>
  <c r="H206" i="7"/>
  <c r="I206" i="7"/>
  <c r="S207" i="7" l="1"/>
  <c r="O207" i="7"/>
  <c r="N207" i="7"/>
  <c r="P207" i="7"/>
  <c r="M207" i="7"/>
  <c r="L208" i="7"/>
  <c r="R207" i="7"/>
  <c r="Q207" i="7"/>
  <c r="G207" i="7"/>
  <c r="F207" i="7"/>
  <c r="H207" i="7"/>
  <c r="J207" i="7"/>
  <c r="I207" i="7"/>
  <c r="D207" i="7"/>
  <c r="C208" i="7"/>
  <c r="E207" i="7"/>
  <c r="W208" i="7"/>
  <c r="V208" i="7"/>
  <c r="U209" i="7"/>
  <c r="Z208" i="7"/>
  <c r="Y208" i="7"/>
  <c r="X208" i="7"/>
  <c r="AA208" i="7"/>
  <c r="AB208" i="7"/>
  <c r="AB209" i="7" l="1"/>
  <c r="AA209" i="7"/>
  <c r="Z209" i="7"/>
  <c r="X209" i="7"/>
  <c r="Y209" i="7"/>
  <c r="V209" i="7"/>
  <c r="U210" i="7"/>
  <c r="W209" i="7"/>
  <c r="J208" i="7"/>
  <c r="I208" i="7"/>
  <c r="G208" i="7"/>
  <c r="F208" i="7"/>
  <c r="H208" i="7"/>
  <c r="E208" i="7"/>
  <c r="C209" i="7"/>
  <c r="D208" i="7"/>
  <c r="L209" i="7"/>
  <c r="P208" i="7"/>
  <c r="O208" i="7"/>
  <c r="R208" i="7"/>
  <c r="Q208" i="7"/>
  <c r="S208" i="7"/>
  <c r="M208" i="7"/>
  <c r="N208" i="7"/>
  <c r="R209" i="7" l="1"/>
  <c r="Q209" i="7"/>
  <c r="L210" i="7"/>
  <c r="M209" i="7"/>
  <c r="S209" i="7"/>
  <c r="P209" i="7"/>
  <c r="O209" i="7"/>
  <c r="N209" i="7"/>
  <c r="J209" i="7"/>
  <c r="F209" i="7"/>
  <c r="E209" i="7"/>
  <c r="I209" i="7"/>
  <c r="H209" i="7"/>
  <c r="C210" i="7"/>
  <c r="G209" i="7"/>
  <c r="D209" i="7"/>
  <c r="AB210" i="7"/>
  <c r="X210" i="7"/>
  <c r="W210" i="7"/>
  <c r="U211" i="7"/>
  <c r="AA210" i="7"/>
  <c r="Y210" i="7"/>
  <c r="V210" i="7"/>
  <c r="Z210" i="7"/>
  <c r="C211" i="7" l="1"/>
  <c r="G210" i="7"/>
  <c r="F210" i="7"/>
  <c r="J210" i="7"/>
  <c r="I210" i="7"/>
  <c r="D210" i="7"/>
  <c r="E210" i="7"/>
  <c r="H210" i="7"/>
  <c r="U212" i="7"/>
  <c r="Y211" i="7"/>
  <c r="X211" i="7"/>
  <c r="AB211" i="7"/>
  <c r="AA211" i="7"/>
  <c r="V211" i="7"/>
  <c r="Z211" i="7"/>
  <c r="W211" i="7"/>
  <c r="R210" i="7"/>
  <c r="Q210" i="7"/>
  <c r="L211" i="7"/>
  <c r="S210" i="7"/>
  <c r="P210" i="7"/>
  <c r="O210" i="7"/>
  <c r="N210" i="7"/>
  <c r="M210" i="7"/>
  <c r="S211" i="7" l="1"/>
  <c r="R211" i="7"/>
  <c r="Q211" i="7"/>
  <c r="L212" i="7"/>
  <c r="P211" i="7"/>
  <c r="N211" i="7"/>
  <c r="M211" i="7"/>
  <c r="O211" i="7"/>
  <c r="W212" i="7"/>
  <c r="Y147" i="7" s="1"/>
  <c r="V212" i="7"/>
  <c r="X212" i="7"/>
  <c r="AB212" i="7"/>
  <c r="U213" i="7"/>
  <c r="AA212" i="7"/>
  <c r="Z212" i="7"/>
  <c r="Y212" i="7"/>
  <c r="J211" i="7"/>
  <c r="I211" i="7"/>
  <c r="H211" i="7"/>
  <c r="F211" i="7"/>
  <c r="G211" i="7"/>
  <c r="D211" i="7"/>
  <c r="C212" i="7"/>
  <c r="E211" i="7"/>
  <c r="J212" i="7" l="1"/>
  <c r="H212" i="7"/>
  <c r="G212" i="7"/>
  <c r="I212" i="7"/>
  <c r="F212" i="7"/>
  <c r="E212" i="7"/>
  <c r="G147" i="7" s="1"/>
  <c r="D212" i="7"/>
  <c r="C213" i="7"/>
  <c r="W213" i="7"/>
  <c r="V213" i="7"/>
  <c r="AA213" i="7"/>
  <c r="X213" i="7"/>
  <c r="Z213" i="7"/>
  <c r="Y213" i="7"/>
  <c r="AB213" i="7"/>
  <c r="U214" i="7"/>
  <c r="S212" i="7"/>
  <c r="O212" i="7"/>
  <c r="N212" i="7"/>
  <c r="P147" i="7" s="1"/>
  <c r="R212" i="7"/>
  <c r="M212" i="7"/>
  <c r="Q212" i="7"/>
  <c r="P212" i="7"/>
  <c r="L213" i="7"/>
  <c r="L214" i="7" l="1"/>
  <c r="P213" i="7"/>
  <c r="O213" i="7"/>
  <c r="N213" i="7"/>
  <c r="M213" i="7"/>
  <c r="S213" i="7"/>
  <c r="R213" i="7"/>
  <c r="Q213" i="7"/>
  <c r="J213" i="7"/>
  <c r="I213" i="7"/>
  <c r="C214" i="7"/>
  <c r="D213" i="7"/>
  <c r="H213" i="7"/>
  <c r="G213" i="7"/>
  <c r="F213" i="7"/>
  <c r="E213" i="7"/>
  <c r="AB214" i="7"/>
  <c r="AA214" i="7"/>
  <c r="W214" i="7"/>
  <c r="V214" i="7"/>
  <c r="Z214" i="7"/>
  <c r="Y214" i="7"/>
  <c r="U215" i="7"/>
  <c r="X214" i="7"/>
  <c r="H53" i="7"/>
  <c r="H51" i="7" s="1"/>
  <c r="J214" i="7" l="1"/>
  <c r="F214" i="7"/>
  <c r="E214" i="7"/>
  <c r="I214" i="7"/>
  <c r="H214" i="7"/>
  <c r="G214" i="7"/>
  <c r="D214" i="7"/>
  <c r="C215" i="7"/>
  <c r="J29" i="10"/>
  <c r="J30" i="10" s="1"/>
  <c r="J33" i="10" s="1"/>
  <c r="H16" i="6"/>
  <c r="H18" i="6" s="1"/>
  <c r="H31" i="2" s="1"/>
  <c r="AB215" i="7"/>
  <c r="X215" i="7"/>
  <c r="W215" i="7"/>
  <c r="Y215" i="7"/>
  <c r="V215" i="7"/>
  <c r="AA215" i="7"/>
  <c r="Z215" i="7"/>
  <c r="U216" i="7"/>
  <c r="P214" i="7"/>
  <c r="O214" i="7"/>
  <c r="M214" i="7"/>
  <c r="L215" i="7"/>
  <c r="R214" i="7"/>
  <c r="Q214" i="7"/>
  <c r="S214" i="7"/>
  <c r="N214" i="7"/>
  <c r="U217" i="7" l="1"/>
  <c r="Y216" i="7"/>
  <c r="X216" i="7"/>
  <c r="AA216" i="7"/>
  <c r="Z216" i="7"/>
  <c r="W216" i="7"/>
  <c r="AB216" i="7"/>
  <c r="V216" i="7"/>
  <c r="J34" i="10"/>
  <c r="J35" i="10" s="1"/>
  <c r="C216" i="7"/>
  <c r="G215" i="7"/>
  <c r="F215" i="7"/>
  <c r="I215" i="7"/>
  <c r="H215" i="7"/>
  <c r="E215" i="7"/>
  <c r="D215" i="7"/>
  <c r="J215" i="7"/>
  <c r="P215" i="7"/>
  <c r="O215" i="7"/>
  <c r="L216" i="7"/>
  <c r="M215" i="7"/>
  <c r="Q215" i="7"/>
  <c r="N215" i="7"/>
  <c r="S215" i="7"/>
  <c r="R215" i="7"/>
  <c r="J216" i="7" l="1"/>
  <c r="H216" i="7"/>
  <c r="G216" i="7"/>
  <c r="F216" i="7"/>
  <c r="E216" i="7"/>
  <c r="D216" i="7"/>
  <c r="C217" i="7"/>
  <c r="I216" i="7"/>
  <c r="S216" i="7"/>
  <c r="R216" i="7"/>
  <c r="P216" i="7"/>
  <c r="O216" i="7"/>
  <c r="N216" i="7"/>
  <c r="M216" i="7"/>
  <c r="L217" i="7"/>
  <c r="Q216" i="7"/>
  <c r="AA217" i="7"/>
  <c r="Z217" i="7"/>
  <c r="U218" i="7"/>
  <c r="Y217" i="7"/>
  <c r="V217" i="7"/>
  <c r="X217" i="7"/>
  <c r="W217" i="7"/>
  <c r="AB217" i="7"/>
  <c r="AA218" i="7" l="1"/>
  <c r="Z218" i="7"/>
  <c r="U219" i="7"/>
  <c r="AB218" i="7"/>
  <c r="X218" i="7"/>
  <c r="W218" i="7"/>
  <c r="V218" i="7"/>
  <c r="Y218" i="7"/>
  <c r="S217" i="7"/>
  <c r="O217" i="7"/>
  <c r="N217" i="7"/>
  <c r="R217" i="7"/>
  <c r="Q217" i="7"/>
  <c r="M217" i="7"/>
  <c r="P217" i="7"/>
  <c r="L218" i="7"/>
  <c r="C218" i="7"/>
  <c r="F217" i="7"/>
  <c r="D217" i="7"/>
  <c r="J217" i="7"/>
  <c r="I217" i="7"/>
  <c r="H217" i="7"/>
  <c r="G217" i="7"/>
  <c r="E217" i="7"/>
  <c r="L219" i="7" l="1"/>
  <c r="P218" i="7"/>
  <c r="O218" i="7"/>
  <c r="S218" i="7"/>
  <c r="R218" i="7"/>
  <c r="Q218" i="7"/>
  <c r="M218" i="7"/>
  <c r="N218" i="7"/>
  <c r="J218" i="7"/>
  <c r="I218" i="7"/>
  <c r="C219" i="7"/>
  <c r="F218" i="7"/>
  <c r="E218" i="7"/>
  <c r="D218" i="7"/>
  <c r="H218" i="7"/>
  <c r="G218" i="7"/>
  <c r="AB219" i="7"/>
  <c r="AA219" i="7"/>
  <c r="Z219" i="7"/>
  <c r="U220" i="7"/>
  <c r="X219" i="7"/>
  <c r="W219" i="7"/>
  <c r="V219" i="7"/>
  <c r="Y219" i="7"/>
  <c r="AB220" i="7" l="1"/>
  <c r="X220" i="7"/>
  <c r="W220" i="7"/>
  <c r="U221" i="7"/>
  <c r="V220" i="7"/>
  <c r="AA220" i="7"/>
  <c r="Z220" i="7"/>
  <c r="Y220" i="7"/>
  <c r="J219" i="7"/>
  <c r="F219" i="7"/>
  <c r="E219" i="7"/>
  <c r="C220" i="7"/>
  <c r="G219" i="7"/>
  <c r="D219" i="7"/>
  <c r="I219" i="7"/>
  <c r="H219" i="7"/>
  <c r="S219" i="7"/>
  <c r="L220" i="7"/>
  <c r="R219" i="7"/>
  <c r="Q219" i="7"/>
  <c r="P219" i="7"/>
  <c r="O219" i="7"/>
  <c r="N219" i="7"/>
  <c r="M219" i="7"/>
  <c r="S220" i="7" l="1"/>
  <c r="N220" i="7"/>
  <c r="M220" i="7"/>
  <c r="L221" i="7"/>
  <c r="R220" i="7"/>
  <c r="Q220" i="7"/>
  <c r="P220" i="7"/>
  <c r="O220" i="7"/>
  <c r="C221" i="7"/>
  <c r="G220" i="7"/>
  <c r="F220" i="7"/>
  <c r="J220" i="7"/>
  <c r="H220" i="7"/>
  <c r="E220" i="7"/>
  <c r="D220" i="7"/>
  <c r="I220" i="7"/>
  <c r="U222" i="7"/>
  <c r="Y221" i="7"/>
  <c r="X221" i="7"/>
  <c r="W221" i="7"/>
  <c r="V221" i="7"/>
  <c r="AB221" i="7"/>
  <c r="AA221" i="7"/>
  <c r="Z221" i="7"/>
  <c r="Y222" i="7" l="1"/>
  <c r="X222" i="7"/>
  <c r="AB222" i="7"/>
  <c r="AA222" i="7"/>
  <c r="Z222" i="7"/>
  <c r="V222" i="7"/>
  <c r="W222" i="7"/>
  <c r="U223" i="7"/>
  <c r="E221" i="7"/>
  <c r="D221" i="7"/>
  <c r="J221" i="7"/>
  <c r="I221" i="7"/>
  <c r="F221" i="7"/>
  <c r="G221" i="7"/>
  <c r="C222" i="7"/>
  <c r="H221" i="7"/>
  <c r="S221" i="7"/>
  <c r="R221" i="7"/>
  <c r="O221" i="7"/>
  <c r="Q221" i="7"/>
  <c r="P221" i="7"/>
  <c r="M221" i="7"/>
  <c r="N221" i="7"/>
  <c r="L222" i="7"/>
  <c r="E222" i="7" l="1"/>
  <c r="D222" i="7"/>
  <c r="C223" i="7"/>
  <c r="J222" i="7"/>
  <c r="H222" i="7"/>
  <c r="I222" i="7"/>
  <c r="F222" i="7"/>
  <c r="G222" i="7"/>
  <c r="Y223" i="7"/>
  <c r="X223" i="7"/>
  <c r="AB223" i="7"/>
  <c r="AA223" i="7"/>
  <c r="U224" i="7"/>
  <c r="Z223" i="7"/>
  <c r="V223" i="7"/>
  <c r="W223" i="7"/>
  <c r="S222" i="7"/>
  <c r="O222" i="7"/>
  <c r="N222" i="7"/>
  <c r="R222" i="7"/>
  <c r="L223" i="7"/>
  <c r="M222" i="7"/>
  <c r="Q222" i="7"/>
  <c r="P222" i="7"/>
  <c r="AB224" i="7" l="1"/>
  <c r="AA224" i="7"/>
  <c r="Y224" i="7"/>
  <c r="X224" i="7"/>
  <c r="Z224" i="7"/>
  <c r="U225" i="7"/>
  <c r="W224" i="7"/>
  <c r="V224" i="7"/>
  <c r="J223" i="7"/>
  <c r="I223" i="7"/>
  <c r="E223" i="7"/>
  <c r="D223" i="7"/>
  <c r="H223" i="7"/>
  <c r="C224" i="7"/>
  <c r="G223" i="7"/>
  <c r="F223" i="7"/>
  <c r="L224" i="7"/>
  <c r="P223" i="7"/>
  <c r="O223" i="7"/>
  <c r="S223" i="7"/>
  <c r="R223" i="7"/>
  <c r="Q223" i="7"/>
  <c r="N223" i="7"/>
  <c r="M223" i="7"/>
  <c r="J224" i="7" l="1"/>
  <c r="F224" i="7"/>
  <c r="E224" i="7"/>
  <c r="G224" i="7"/>
  <c r="D224" i="7"/>
  <c r="I224" i="7"/>
  <c r="H224" i="7"/>
  <c r="C225" i="7"/>
  <c r="N224" i="7"/>
  <c r="M224" i="7"/>
  <c r="L225" i="7"/>
  <c r="R224" i="7"/>
  <c r="S224" i="7"/>
  <c r="Q224" i="7"/>
  <c r="O224" i="7"/>
  <c r="P224" i="7"/>
  <c r="AB225" i="7"/>
  <c r="X225" i="7"/>
  <c r="W225" i="7"/>
  <c r="AA225" i="7"/>
  <c r="Z225" i="7"/>
  <c r="Y225" i="7"/>
  <c r="V225" i="7"/>
  <c r="U226" i="7"/>
  <c r="R225" i="7" l="1"/>
  <c r="O225" i="7"/>
  <c r="Q225" i="7"/>
  <c r="P225" i="7"/>
  <c r="M225" i="7"/>
  <c r="S225" i="7"/>
  <c r="N225" i="7"/>
  <c r="L226" i="7"/>
  <c r="U227" i="7"/>
  <c r="Y226" i="7"/>
  <c r="X226" i="7"/>
  <c r="AB226" i="7"/>
  <c r="AA226" i="7"/>
  <c r="V226" i="7"/>
  <c r="Z226" i="7"/>
  <c r="W226" i="7"/>
  <c r="C226" i="7"/>
  <c r="G225" i="7"/>
  <c r="F225" i="7"/>
  <c r="I225" i="7"/>
  <c r="H225" i="7"/>
  <c r="J225" i="7"/>
  <c r="E225" i="7"/>
  <c r="D225" i="7"/>
  <c r="I226" i="7" l="1"/>
  <c r="H226" i="7"/>
  <c r="C227" i="7"/>
  <c r="F226" i="7"/>
  <c r="G226" i="7"/>
  <c r="E226" i="7"/>
  <c r="D226" i="7"/>
  <c r="J226" i="7"/>
  <c r="S226" i="7"/>
  <c r="R226" i="7"/>
  <c r="Q226" i="7"/>
  <c r="P226" i="7"/>
  <c r="L227" i="7"/>
  <c r="N226" i="7"/>
  <c r="O226" i="7"/>
  <c r="M226" i="7"/>
  <c r="AB227" i="7"/>
  <c r="Z227" i="7"/>
  <c r="Y227" i="7"/>
  <c r="W227" i="7"/>
  <c r="V227" i="7"/>
  <c r="AA227" i="7"/>
  <c r="X227" i="7"/>
  <c r="U228" i="7"/>
  <c r="I227" i="7" l="1"/>
  <c r="H227" i="7"/>
  <c r="C228" i="7"/>
  <c r="J227" i="7"/>
  <c r="G227" i="7"/>
  <c r="F227" i="7"/>
  <c r="E227" i="7"/>
  <c r="D227" i="7"/>
  <c r="S227" i="7"/>
  <c r="O227" i="7"/>
  <c r="N227" i="7"/>
  <c r="L228" i="7"/>
  <c r="M227" i="7"/>
  <c r="R227" i="7"/>
  <c r="P227" i="7"/>
  <c r="Q227" i="7"/>
  <c r="AB228" i="7"/>
  <c r="AA228" i="7"/>
  <c r="Z228" i="7"/>
  <c r="Y228" i="7"/>
  <c r="X228" i="7"/>
  <c r="W228" i="7"/>
  <c r="V228" i="7"/>
  <c r="U229" i="7"/>
  <c r="L229" i="7" l="1"/>
  <c r="P228" i="7"/>
  <c r="O228" i="7"/>
  <c r="S228" i="7"/>
  <c r="R228" i="7"/>
  <c r="Q228" i="7"/>
  <c r="N228" i="7"/>
  <c r="M228" i="7"/>
  <c r="AB229" i="7"/>
  <c r="AA229" i="7"/>
  <c r="U230" i="7"/>
  <c r="Z229" i="7"/>
  <c r="W229" i="7"/>
  <c r="Y229" i="7"/>
  <c r="X229" i="7"/>
  <c r="V229" i="7"/>
  <c r="J228" i="7"/>
  <c r="I228" i="7"/>
  <c r="H228" i="7"/>
  <c r="C229" i="7"/>
  <c r="G228" i="7"/>
  <c r="F228" i="7"/>
  <c r="E228" i="7"/>
  <c r="D228" i="7"/>
  <c r="AB230" i="7" l="1"/>
  <c r="X230" i="7"/>
  <c r="W230" i="7"/>
  <c r="Y230" i="7"/>
  <c r="V230" i="7"/>
  <c r="AA230" i="7"/>
  <c r="Z230" i="7"/>
  <c r="U231" i="7"/>
  <c r="J229" i="7"/>
  <c r="F229" i="7"/>
  <c r="E229" i="7"/>
  <c r="H229" i="7"/>
  <c r="G229" i="7"/>
  <c r="D229" i="7"/>
  <c r="C230" i="7"/>
  <c r="I229" i="7"/>
  <c r="N229" i="7"/>
  <c r="M229" i="7"/>
  <c r="R229" i="7"/>
  <c r="O229" i="7"/>
  <c r="Q229" i="7"/>
  <c r="P229" i="7"/>
  <c r="L230" i="7"/>
  <c r="S229" i="7"/>
  <c r="C231" i="7" l="1"/>
  <c r="G230" i="7"/>
  <c r="F230" i="7"/>
  <c r="E230" i="7"/>
  <c r="D230" i="7"/>
  <c r="J230" i="7"/>
  <c r="I230" i="7"/>
  <c r="H230" i="7"/>
  <c r="U232" i="7"/>
  <c r="Y231" i="7"/>
  <c r="X231" i="7"/>
  <c r="AB231" i="7"/>
  <c r="Z231" i="7"/>
  <c r="W231" i="7"/>
  <c r="AA231" i="7"/>
  <c r="V231" i="7"/>
  <c r="N230" i="7"/>
  <c r="M230" i="7"/>
  <c r="S230" i="7"/>
  <c r="Q230" i="7"/>
  <c r="P230" i="7"/>
  <c r="R230" i="7"/>
  <c r="L231" i="7"/>
  <c r="O230" i="7"/>
  <c r="Z232" i="7" l="1"/>
  <c r="Y232" i="7"/>
  <c r="X232" i="7"/>
  <c r="W232" i="7"/>
  <c r="V232" i="7"/>
  <c r="AB232" i="7"/>
  <c r="U233" i="7"/>
  <c r="AA232" i="7"/>
  <c r="S231" i="7"/>
  <c r="R231" i="7"/>
  <c r="N231" i="7"/>
  <c r="M231" i="7"/>
  <c r="O231" i="7"/>
  <c r="L232" i="7"/>
  <c r="Q231" i="7"/>
  <c r="P231" i="7"/>
  <c r="G231" i="7"/>
  <c r="F231" i="7"/>
  <c r="C232" i="7"/>
  <c r="H231" i="7"/>
  <c r="E231" i="7"/>
  <c r="D231" i="7"/>
  <c r="J231" i="7"/>
  <c r="I231" i="7"/>
  <c r="S232" i="7" l="1"/>
  <c r="O232" i="7"/>
  <c r="N232" i="7"/>
  <c r="P232" i="7"/>
  <c r="M232" i="7"/>
  <c r="L233" i="7"/>
  <c r="R232" i="7"/>
  <c r="Q232" i="7"/>
  <c r="G232" i="7"/>
  <c r="F232" i="7"/>
  <c r="E232" i="7"/>
  <c r="D232" i="7"/>
  <c r="C233" i="7"/>
  <c r="J232" i="7"/>
  <c r="I232" i="7"/>
  <c r="H232" i="7"/>
  <c r="U234" i="7"/>
  <c r="Z233" i="7"/>
  <c r="Y233" i="7"/>
  <c r="X233" i="7"/>
  <c r="W233" i="7"/>
  <c r="V233" i="7"/>
  <c r="AB233" i="7"/>
  <c r="AA233" i="7"/>
  <c r="J233" i="7" l="1"/>
  <c r="I233" i="7"/>
  <c r="G233" i="7"/>
  <c r="F233" i="7"/>
  <c r="H233" i="7"/>
  <c r="D233" i="7"/>
  <c r="E233" i="7"/>
  <c r="C234" i="7"/>
  <c r="L234" i="7"/>
  <c r="P233" i="7"/>
  <c r="O233" i="7"/>
  <c r="R233" i="7"/>
  <c r="Q233" i="7"/>
  <c r="N233" i="7"/>
  <c r="M233" i="7"/>
  <c r="S233" i="7"/>
  <c r="AB234" i="7"/>
  <c r="AA234" i="7"/>
  <c r="W234" i="7"/>
  <c r="V234" i="7"/>
  <c r="U235" i="7"/>
  <c r="Z234" i="7"/>
  <c r="Y234" i="7"/>
  <c r="X234" i="7"/>
  <c r="J234" i="7" l="1"/>
  <c r="F234" i="7"/>
  <c r="E234" i="7"/>
  <c r="I234" i="7"/>
  <c r="H234" i="7"/>
  <c r="G234" i="7"/>
  <c r="C235" i="7"/>
  <c r="D234" i="7"/>
  <c r="R234" i="7"/>
  <c r="Q234" i="7"/>
  <c r="L235" i="7"/>
  <c r="S234" i="7"/>
  <c r="O234" i="7"/>
  <c r="N234" i="7"/>
  <c r="P234" i="7"/>
  <c r="M234" i="7"/>
  <c r="AB235" i="7"/>
  <c r="X235" i="7"/>
  <c r="W235" i="7"/>
  <c r="U236" i="7"/>
  <c r="Z235" i="7"/>
  <c r="AA235" i="7"/>
  <c r="V235" i="7"/>
  <c r="Y235" i="7"/>
  <c r="U237" i="7" l="1"/>
  <c r="Y236" i="7"/>
  <c r="X236" i="7"/>
  <c r="V236" i="7"/>
  <c r="Z236" i="7"/>
  <c r="W236" i="7"/>
  <c r="AB236" i="7"/>
  <c r="AA236" i="7"/>
  <c r="R235" i="7"/>
  <c r="Q235" i="7"/>
  <c r="L236" i="7"/>
  <c r="O235" i="7"/>
  <c r="N235" i="7"/>
  <c r="M235" i="7"/>
  <c r="S235" i="7"/>
  <c r="P235" i="7"/>
  <c r="C236" i="7"/>
  <c r="G235" i="7"/>
  <c r="F235" i="7"/>
  <c r="J235" i="7"/>
  <c r="I235" i="7"/>
  <c r="H235" i="7"/>
  <c r="E235" i="7"/>
  <c r="D235" i="7"/>
  <c r="J236" i="7" l="1"/>
  <c r="E236" i="7"/>
  <c r="D236" i="7"/>
  <c r="C237" i="7"/>
  <c r="I236" i="7"/>
  <c r="H236" i="7"/>
  <c r="G236" i="7"/>
  <c r="F236" i="7"/>
  <c r="S236" i="7"/>
  <c r="R236" i="7"/>
  <c r="Q236" i="7"/>
  <c r="L237" i="7"/>
  <c r="P236" i="7"/>
  <c r="O236" i="7"/>
  <c r="N236" i="7"/>
  <c r="M236" i="7"/>
  <c r="W237" i="7"/>
  <c r="V237" i="7"/>
  <c r="U238" i="7"/>
  <c r="AA237" i="7"/>
  <c r="AB237" i="7"/>
  <c r="Z237" i="7"/>
  <c r="X237" i="7"/>
  <c r="Y237" i="7"/>
  <c r="J237" i="7" l="1"/>
  <c r="I237" i="7"/>
  <c r="H237" i="7"/>
  <c r="G237" i="7"/>
  <c r="F237" i="7"/>
  <c r="D237" i="7"/>
  <c r="C238" i="7"/>
  <c r="E237" i="7"/>
  <c r="W238" i="7"/>
  <c r="V238" i="7"/>
  <c r="X238" i="7"/>
  <c r="Z238" i="7"/>
  <c r="U239" i="7"/>
  <c r="AB238" i="7"/>
  <c r="Y238" i="7"/>
  <c r="AA238" i="7"/>
  <c r="S237" i="7"/>
  <c r="O237" i="7"/>
  <c r="N237" i="7"/>
  <c r="L238" i="7"/>
  <c r="R237" i="7"/>
  <c r="Q237" i="7"/>
  <c r="P237" i="7"/>
  <c r="M237" i="7"/>
  <c r="L239" i="7" l="1"/>
  <c r="P238" i="7"/>
  <c r="O238" i="7"/>
  <c r="N238" i="7"/>
  <c r="M238" i="7"/>
  <c r="S238" i="7"/>
  <c r="R238" i="7"/>
  <c r="Q238" i="7"/>
  <c r="AB239" i="7"/>
  <c r="AA239" i="7"/>
  <c r="W239" i="7"/>
  <c r="V239" i="7"/>
  <c r="Z239" i="7"/>
  <c r="Y239" i="7"/>
  <c r="X239" i="7"/>
  <c r="U240" i="7"/>
  <c r="J238" i="7"/>
  <c r="I238" i="7"/>
  <c r="H238" i="7"/>
  <c r="G238" i="7"/>
  <c r="F238" i="7"/>
  <c r="E238" i="7"/>
  <c r="D238" i="7"/>
  <c r="C239" i="7"/>
  <c r="AB240" i="7" l="1"/>
  <c r="X240" i="7"/>
  <c r="W240" i="7"/>
  <c r="Y240" i="7"/>
  <c r="V240" i="7"/>
  <c r="AA240" i="7"/>
  <c r="Z240" i="7"/>
  <c r="U241" i="7"/>
  <c r="J239" i="7"/>
  <c r="F239" i="7"/>
  <c r="E239" i="7"/>
  <c r="C240" i="7"/>
  <c r="H239" i="7"/>
  <c r="G239" i="7"/>
  <c r="D239" i="7"/>
  <c r="I239" i="7"/>
  <c r="P239" i="7"/>
  <c r="O239" i="7"/>
  <c r="S239" i="7"/>
  <c r="R239" i="7"/>
  <c r="L240" i="7"/>
  <c r="M239" i="7"/>
  <c r="N239" i="7"/>
  <c r="Q239" i="7"/>
  <c r="C241" i="7" l="1"/>
  <c r="G240" i="7"/>
  <c r="F240" i="7"/>
  <c r="E240" i="7"/>
  <c r="J240" i="7"/>
  <c r="I240" i="7"/>
  <c r="H240" i="7"/>
  <c r="D240" i="7"/>
  <c r="U242" i="7"/>
  <c r="Y241" i="7"/>
  <c r="X241" i="7"/>
  <c r="AA241" i="7"/>
  <c r="Z241" i="7"/>
  <c r="AB241" i="7"/>
  <c r="W241" i="7"/>
  <c r="V241" i="7"/>
  <c r="P240" i="7"/>
  <c r="O240" i="7"/>
  <c r="M240" i="7"/>
  <c r="Q240" i="7"/>
  <c r="R240" i="7"/>
  <c r="L241" i="7"/>
  <c r="S240" i="7"/>
  <c r="N240" i="7"/>
  <c r="AA242" i="7" l="1"/>
  <c r="Z242" i="7"/>
  <c r="U243" i="7"/>
  <c r="W242" i="7"/>
  <c r="Y242" i="7"/>
  <c r="V242" i="7"/>
  <c r="AB242" i="7"/>
  <c r="X242" i="7"/>
  <c r="S241" i="7"/>
  <c r="R241" i="7"/>
  <c r="P241" i="7"/>
  <c r="O241" i="7"/>
  <c r="L242" i="7"/>
  <c r="Q241" i="7"/>
  <c r="N241" i="7"/>
  <c r="M241" i="7"/>
  <c r="I241" i="7"/>
  <c r="F241" i="7"/>
  <c r="H241" i="7"/>
  <c r="G241" i="7"/>
  <c r="D241" i="7"/>
  <c r="C242" i="7"/>
  <c r="E241" i="7"/>
  <c r="J241" i="7"/>
  <c r="S242" i="7" l="1"/>
  <c r="O242" i="7"/>
  <c r="N242" i="7"/>
  <c r="R242" i="7"/>
  <c r="Q242" i="7"/>
  <c r="P242" i="7"/>
  <c r="M242" i="7"/>
  <c r="L243" i="7"/>
  <c r="AA243" i="7"/>
  <c r="Z243" i="7"/>
  <c r="U244" i="7"/>
  <c r="Y243" i="7"/>
  <c r="X243" i="7"/>
  <c r="V243" i="7"/>
  <c r="W243" i="7"/>
  <c r="AB243" i="7"/>
  <c r="J242" i="7"/>
  <c r="H242" i="7"/>
  <c r="G242" i="7"/>
  <c r="F242" i="7"/>
  <c r="E242" i="7"/>
  <c r="D242" i="7"/>
  <c r="I242" i="7"/>
  <c r="C243" i="7"/>
  <c r="AB244" i="7" l="1"/>
  <c r="AA244" i="7"/>
  <c r="Z244" i="7"/>
  <c r="U245" i="7"/>
  <c r="X244" i="7"/>
  <c r="W244" i="7"/>
  <c r="V244" i="7"/>
  <c r="Y244" i="7"/>
  <c r="L244" i="7"/>
  <c r="P243" i="7"/>
  <c r="O243" i="7"/>
  <c r="S243" i="7"/>
  <c r="Q243" i="7"/>
  <c r="N243" i="7"/>
  <c r="R243" i="7"/>
  <c r="M243" i="7"/>
  <c r="J243" i="7"/>
  <c r="I243" i="7"/>
  <c r="C244" i="7"/>
  <c r="H243" i="7"/>
  <c r="G243" i="7"/>
  <c r="F243" i="7"/>
  <c r="E243" i="7"/>
  <c r="D243" i="7"/>
  <c r="S244" i="7" l="1"/>
  <c r="Q244" i="7"/>
  <c r="P244" i="7"/>
  <c r="O244" i="7"/>
  <c r="N244" i="7"/>
  <c r="M244" i="7"/>
  <c r="R244" i="7"/>
  <c r="L245" i="7"/>
  <c r="J244" i="7"/>
  <c r="F244" i="7"/>
  <c r="E244" i="7"/>
  <c r="C245" i="7"/>
  <c r="H244" i="7"/>
  <c r="G244" i="7"/>
  <c r="D244" i="7"/>
  <c r="I244" i="7"/>
  <c r="AB245" i="7"/>
  <c r="X245" i="7"/>
  <c r="W245" i="7"/>
  <c r="Z245" i="7"/>
  <c r="Y245" i="7"/>
  <c r="V245" i="7"/>
  <c r="AA245" i="7"/>
  <c r="U246" i="7"/>
  <c r="C246" i="7" l="1"/>
  <c r="G245" i="7"/>
  <c r="F245" i="7"/>
  <c r="I245" i="7"/>
  <c r="H245" i="7"/>
  <c r="E245" i="7"/>
  <c r="D245" i="7"/>
  <c r="J245" i="7"/>
  <c r="U247" i="7"/>
  <c r="Y246" i="7"/>
  <c r="X246" i="7"/>
  <c r="W246" i="7"/>
  <c r="V246" i="7"/>
  <c r="AB246" i="7"/>
  <c r="AA246" i="7"/>
  <c r="Z246" i="7"/>
  <c r="S245" i="7"/>
  <c r="L246" i="7"/>
  <c r="R245" i="7"/>
  <c r="Q245" i="7"/>
  <c r="P245" i="7"/>
  <c r="N245" i="7"/>
  <c r="M245" i="7"/>
  <c r="O245" i="7"/>
  <c r="S246" i="7" l="1"/>
  <c r="R246" i="7"/>
  <c r="N246" i="7"/>
  <c r="M246" i="7"/>
  <c r="L247" i="7"/>
  <c r="Q246" i="7"/>
  <c r="P246" i="7"/>
  <c r="O246" i="7"/>
  <c r="Y247" i="7"/>
  <c r="X247" i="7"/>
  <c r="W247" i="7"/>
  <c r="V247" i="7"/>
  <c r="U248" i="7"/>
  <c r="AB247" i="7"/>
  <c r="AA247" i="7"/>
  <c r="Z247" i="7"/>
  <c r="E246" i="7"/>
  <c r="D246" i="7"/>
  <c r="J246" i="7"/>
  <c r="H246" i="7"/>
  <c r="G246" i="7"/>
  <c r="F246" i="7"/>
  <c r="C247" i="7"/>
  <c r="I246" i="7"/>
  <c r="Y248" i="7" l="1"/>
  <c r="X248" i="7"/>
  <c r="Z248" i="7"/>
  <c r="AB248" i="7"/>
  <c r="AA248" i="7"/>
  <c r="V248" i="7"/>
  <c r="U249" i="7"/>
  <c r="W248" i="7"/>
  <c r="S247" i="7"/>
  <c r="O247" i="7"/>
  <c r="N247" i="7"/>
  <c r="R247" i="7"/>
  <c r="Q247" i="7"/>
  <c r="M247" i="7"/>
  <c r="P247" i="7"/>
  <c r="L248" i="7"/>
  <c r="E247" i="7"/>
  <c r="D247" i="7"/>
  <c r="J247" i="7"/>
  <c r="I247" i="7"/>
  <c r="F247" i="7"/>
  <c r="H247" i="7"/>
  <c r="G247" i="7"/>
  <c r="C248" i="7"/>
  <c r="L249" i="7" l="1"/>
  <c r="P248" i="7"/>
  <c r="O248" i="7"/>
  <c r="S248" i="7"/>
  <c r="N248" i="7"/>
  <c r="Q248" i="7"/>
  <c r="M248" i="7"/>
  <c r="R248" i="7"/>
  <c r="AB249" i="7"/>
  <c r="AA249" i="7"/>
  <c r="Y249" i="7"/>
  <c r="X249" i="7"/>
  <c r="Z249" i="7"/>
  <c r="W249" i="7"/>
  <c r="V249" i="7"/>
  <c r="U250" i="7"/>
  <c r="J248" i="7"/>
  <c r="I248" i="7"/>
  <c r="E248" i="7"/>
  <c r="D248" i="7"/>
  <c r="C249" i="7"/>
  <c r="G248" i="7"/>
  <c r="F248" i="7"/>
  <c r="H248" i="7"/>
  <c r="AB250" i="7" l="1"/>
  <c r="X250" i="7"/>
  <c r="W250" i="7"/>
  <c r="AA250" i="7"/>
  <c r="Z250" i="7"/>
  <c r="U251" i="7"/>
  <c r="Y250" i="7"/>
  <c r="V250" i="7"/>
  <c r="J249" i="7"/>
  <c r="F249" i="7"/>
  <c r="E249" i="7"/>
  <c r="G249" i="7"/>
  <c r="D249" i="7"/>
  <c r="C250" i="7"/>
  <c r="I249" i="7"/>
  <c r="H249" i="7"/>
  <c r="L250" i="7"/>
  <c r="S249" i="7"/>
  <c r="R249" i="7"/>
  <c r="Q249" i="7"/>
  <c r="P249" i="7"/>
  <c r="O249" i="7"/>
  <c r="N249" i="7"/>
  <c r="M249" i="7"/>
  <c r="N250" i="7" l="1"/>
  <c r="M250" i="7"/>
  <c r="L251" i="7"/>
  <c r="Q250" i="7"/>
  <c r="O250" i="7"/>
  <c r="S250" i="7"/>
  <c r="R250" i="7"/>
  <c r="P250" i="7"/>
  <c r="C251" i="7"/>
  <c r="G250" i="7"/>
  <c r="F250" i="7"/>
  <c r="I250" i="7"/>
  <c r="H250" i="7"/>
  <c r="J250" i="7"/>
  <c r="D250" i="7"/>
  <c r="E250" i="7"/>
  <c r="U252" i="7"/>
  <c r="Y251" i="7"/>
  <c r="X251" i="7"/>
  <c r="AB251" i="7"/>
  <c r="V251" i="7"/>
  <c r="W251" i="7"/>
  <c r="AA251" i="7"/>
  <c r="Z251" i="7"/>
  <c r="AB252" i="7" l="1"/>
  <c r="AA252" i="7"/>
  <c r="Z252" i="7"/>
  <c r="Y252" i="7"/>
  <c r="X252" i="7"/>
  <c r="V252" i="7"/>
  <c r="W252" i="7"/>
  <c r="U253" i="7"/>
  <c r="I251" i="7"/>
  <c r="H251" i="7"/>
  <c r="C252" i="7"/>
  <c r="J251" i="7"/>
  <c r="G251" i="7"/>
  <c r="F251" i="7"/>
  <c r="E251" i="7"/>
  <c r="D251" i="7"/>
  <c r="S251" i="7"/>
  <c r="R251" i="7"/>
  <c r="Q251" i="7"/>
  <c r="P251" i="7"/>
  <c r="O251" i="7"/>
  <c r="M251" i="7"/>
  <c r="N251" i="7"/>
  <c r="L252" i="7"/>
  <c r="I252" i="7" l="1"/>
  <c r="H252" i="7"/>
  <c r="C253" i="7"/>
  <c r="D252" i="7"/>
  <c r="J252" i="7"/>
  <c r="G252" i="7"/>
  <c r="F252" i="7"/>
  <c r="E252" i="7"/>
  <c r="AB253" i="7"/>
  <c r="Z253" i="7"/>
  <c r="Y253" i="7"/>
  <c r="AA253" i="7"/>
  <c r="X253" i="7"/>
  <c r="W253" i="7"/>
  <c r="U254" i="7"/>
  <c r="V253" i="7"/>
  <c r="S252" i="7"/>
  <c r="O252" i="7"/>
  <c r="N252" i="7"/>
  <c r="L253" i="7"/>
  <c r="R252" i="7"/>
  <c r="M252" i="7"/>
  <c r="Q252" i="7"/>
  <c r="P252" i="7"/>
  <c r="AB254" i="7" l="1"/>
  <c r="AA254" i="7"/>
  <c r="Z254" i="7"/>
  <c r="Y254" i="7"/>
  <c r="X254" i="7"/>
  <c r="W254" i="7"/>
  <c r="U255" i="7"/>
  <c r="V254" i="7"/>
  <c r="L254" i="7"/>
  <c r="P253" i="7"/>
  <c r="O253" i="7"/>
  <c r="Q253" i="7"/>
  <c r="N253" i="7"/>
  <c r="M253" i="7"/>
  <c r="R253" i="7"/>
  <c r="S253" i="7"/>
  <c r="J253" i="7"/>
  <c r="I253" i="7"/>
  <c r="H253" i="7"/>
  <c r="C254" i="7"/>
  <c r="G253" i="7"/>
  <c r="F253" i="7"/>
  <c r="E253" i="7"/>
  <c r="D253" i="7"/>
  <c r="N254" i="7" l="1"/>
  <c r="M254" i="7"/>
  <c r="P254" i="7"/>
  <c r="L255" i="7"/>
  <c r="O254" i="7"/>
  <c r="S254" i="7"/>
  <c r="R254" i="7"/>
  <c r="Q254" i="7"/>
  <c r="J254" i="7"/>
  <c r="F254" i="7"/>
  <c r="E254" i="7"/>
  <c r="I254" i="7"/>
  <c r="H254" i="7"/>
  <c r="G254" i="7"/>
  <c r="D254" i="7"/>
  <c r="C255" i="7"/>
  <c r="AB255" i="7"/>
  <c r="X255" i="7"/>
  <c r="W255" i="7"/>
  <c r="U256" i="7"/>
  <c r="AA255" i="7"/>
  <c r="V255" i="7"/>
  <c r="Z255" i="7"/>
  <c r="Y255" i="7"/>
  <c r="U257" i="7" l="1"/>
  <c r="Y256" i="7"/>
  <c r="X256" i="7"/>
  <c r="AA256" i="7"/>
  <c r="V256" i="7"/>
  <c r="Z256" i="7"/>
  <c r="W256" i="7"/>
  <c r="AB256" i="7"/>
  <c r="C256" i="7"/>
  <c r="G255" i="7"/>
  <c r="F255" i="7"/>
  <c r="E255" i="7"/>
  <c r="D255" i="7"/>
  <c r="J255" i="7"/>
  <c r="I255" i="7"/>
  <c r="H255" i="7"/>
  <c r="N255" i="7"/>
  <c r="M255" i="7"/>
  <c r="R255" i="7"/>
  <c r="Q255" i="7"/>
  <c r="P255" i="7"/>
  <c r="O255" i="7"/>
  <c r="S255" i="7"/>
  <c r="L256" i="7"/>
  <c r="G256" i="7" l="1"/>
  <c r="F256" i="7"/>
  <c r="C257" i="7"/>
  <c r="J256" i="7"/>
  <c r="I256" i="7"/>
  <c r="E256" i="7"/>
  <c r="D256" i="7"/>
  <c r="H256" i="7"/>
  <c r="S256" i="7"/>
  <c r="R256" i="7"/>
  <c r="N256" i="7"/>
  <c r="M256" i="7"/>
  <c r="Q256" i="7"/>
  <c r="P256" i="7"/>
  <c r="O256" i="7"/>
  <c r="L257" i="7"/>
  <c r="AB257" i="7"/>
  <c r="Z257" i="7"/>
  <c r="Y257" i="7"/>
  <c r="U258" i="7"/>
  <c r="X257" i="7"/>
  <c r="W257" i="7"/>
  <c r="V257" i="7"/>
  <c r="AA257" i="7"/>
  <c r="S257" i="7" l="1"/>
  <c r="O257" i="7"/>
  <c r="N257" i="7"/>
  <c r="P257" i="7"/>
  <c r="M257" i="7"/>
  <c r="R257" i="7"/>
  <c r="Q257" i="7"/>
  <c r="L258" i="7"/>
  <c r="Z258" i="7"/>
  <c r="Y258" i="7"/>
  <c r="X258" i="7"/>
  <c r="W258" i="7"/>
  <c r="V258" i="7"/>
  <c r="AB258" i="7"/>
  <c r="U259" i="7"/>
  <c r="AA258" i="7"/>
  <c r="G257" i="7"/>
  <c r="F257" i="7"/>
  <c r="C258" i="7"/>
  <c r="H257" i="7"/>
  <c r="E257" i="7"/>
  <c r="D257" i="7"/>
  <c r="I257" i="7"/>
  <c r="J257" i="7"/>
  <c r="J258" i="7" l="1"/>
  <c r="I258" i="7"/>
  <c r="G258" i="7"/>
  <c r="F258" i="7"/>
  <c r="E258" i="7"/>
  <c r="D258" i="7"/>
  <c r="C259" i="7"/>
  <c r="H258" i="7"/>
  <c r="AB259" i="7"/>
  <c r="AA259" i="7"/>
  <c r="U260" i="7"/>
  <c r="X259" i="7"/>
  <c r="V259" i="7"/>
  <c r="Z259" i="7"/>
  <c r="Y259" i="7"/>
  <c r="W259" i="7"/>
  <c r="L259" i="7"/>
  <c r="P258" i="7"/>
  <c r="O258" i="7"/>
  <c r="R258" i="7"/>
  <c r="Q258" i="7"/>
  <c r="N258" i="7"/>
  <c r="M258" i="7"/>
  <c r="S258" i="7"/>
  <c r="AB260" i="7" l="1"/>
  <c r="X260" i="7"/>
  <c r="W260" i="7"/>
  <c r="U261" i="7"/>
  <c r="Y260" i="7"/>
  <c r="V260" i="7"/>
  <c r="AA260" i="7"/>
  <c r="Z260" i="7"/>
  <c r="R259" i="7"/>
  <c r="Q259" i="7"/>
  <c r="L260" i="7"/>
  <c r="P259" i="7"/>
  <c r="O259" i="7"/>
  <c r="N259" i="7"/>
  <c r="M259" i="7"/>
  <c r="S259" i="7"/>
  <c r="J259" i="7"/>
  <c r="F259" i="7"/>
  <c r="E259" i="7"/>
  <c r="I259" i="7"/>
  <c r="H259" i="7"/>
  <c r="D259" i="7"/>
  <c r="C260" i="7"/>
  <c r="G259" i="7"/>
  <c r="U262" i="7" l="1"/>
  <c r="Y261" i="7"/>
  <c r="X261" i="7"/>
  <c r="AB261" i="7"/>
  <c r="Z261" i="7"/>
  <c r="W261" i="7"/>
  <c r="V261" i="7"/>
  <c r="AA261" i="7"/>
  <c r="R260" i="7"/>
  <c r="Q260" i="7"/>
  <c r="L261" i="7"/>
  <c r="S260" i="7"/>
  <c r="O260" i="7"/>
  <c r="N260" i="7"/>
  <c r="P260" i="7"/>
  <c r="M260" i="7"/>
  <c r="C261" i="7"/>
  <c r="G260" i="7"/>
  <c r="F260" i="7"/>
  <c r="J260" i="7"/>
  <c r="I260" i="7"/>
  <c r="H260" i="7"/>
  <c r="E260" i="7"/>
  <c r="D260" i="7"/>
  <c r="J261" i="7" l="1"/>
  <c r="C262" i="7"/>
  <c r="D261" i="7"/>
  <c r="G261" i="7"/>
  <c r="I261" i="7"/>
  <c r="H261" i="7"/>
  <c r="F261" i="7"/>
  <c r="E261" i="7"/>
  <c r="S261" i="7"/>
  <c r="R261" i="7"/>
  <c r="Q261" i="7"/>
  <c r="L262" i="7"/>
  <c r="P261" i="7"/>
  <c r="O261" i="7"/>
  <c r="N261" i="7"/>
  <c r="M261" i="7"/>
  <c r="W262" i="7"/>
  <c r="V262" i="7"/>
  <c r="X262" i="7"/>
  <c r="AB262" i="7"/>
  <c r="AA262" i="7"/>
  <c r="Z262" i="7"/>
  <c r="Y262" i="7"/>
  <c r="U263" i="7"/>
  <c r="S262" i="7" l="1"/>
  <c r="O262" i="7"/>
  <c r="N262" i="7"/>
  <c r="L263" i="7"/>
  <c r="R262" i="7"/>
  <c r="Q262" i="7"/>
  <c r="P262" i="7"/>
  <c r="M262" i="7"/>
  <c r="W263" i="7"/>
  <c r="V263" i="7"/>
  <c r="U264" i="7"/>
  <c r="Y263" i="7"/>
  <c r="Z263" i="7"/>
  <c r="AB263" i="7"/>
  <c r="AA263" i="7"/>
  <c r="X263" i="7"/>
  <c r="J262" i="7"/>
  <c r="E262" i="7"/>
  <c r="D262" i="7"/>
  <c r="C263" i="7"/>
  <c r="I262" i="7"/>
  <c r="H262" i="7"/>
  <c r="G262" i="7"/>
  <c r="F262" i="7"/>
  <c r="J263" i="7" l="1"/>
  <c r="I263" i="7"/>
  <c r="H263" i="7"/>
  <c r="G263" i="7"/>
  <c r="F263" i="7"/>
  <c r="D263" i="7"/>
  <c r="C264" i="7"/>
  <c r="E263" i="7"/>
  <c r="AB264" i="7"/>
  <c r="AA264" i="7"/>
  <c r="W264" i="7"/>
  <c r="V264" i="7"/>
  <c r="X264" i="7"/>
  <c r="Y264" i="7"/>
  <c r="Z264" i="7"/>
  <c r="U265" i="7"/>
  <c r="L264" i="7"/>
  <c r="P263" i="7"/>
  <c r="O263" i="7"/>
  <c r="N263" i="7"/>
  <c r="M263" i="7"/>
  <c r="Q263" i="7"/>
  <c r="R263" i="7"/>
  <c r="S263" i="7"/>
  <c r="P264" i="7" l="1"/>
  <c r="O264" i="7"/>
  <c r="S264" i="7"/>
  <c r="R264" i="7"/>
  <c r="Q264" i="7"/>
  <c r="M264" i="7"/>
  <c r="N264" i="7"/>
  <c r="L265" i="7"/>
  <c r="AB265" i="7"/>
  <c r="X265" i="7"/>
  <c r="W265" i="7"/>
  <c r="Y265" i="7"/>
  <c r="V265" i="7"/>
  <c r="Z265" i="7"/>
  <c r="AA265" i="7"/>
  <c r="U266" i="7"/>
  <c r="J264" i="7"/>
  <c r="F264" i="7"/>
  <c r="E264" i="7"/>
  <c r="I264" i="7"/>
  <c r="H264" i="7"/>
  <c r="G264" i="7"/>
  <c r="D264" i="7"/>
  <c r="C265" i="7"/>
  <c r="U267" i="7" l="1"/>
  <c r="Y266" i="7"/>
  <c r="X266" i="7"/>
  <c r="AA266" i="7"/>
  <c r="Z266" i="7"/>
  <c r="V266" i="7"/>
  <c r="AB266" i="7"/>
  <c r="W266" i="7"/>
  <c r="P265" i="7"/>
  <c r="O265" i="7"/>
  <c r="S265" i="7"/>
  <c r="R265" i="7"/>
  <c r="L266" i="7"/>
  <c r="Q265" i="7"/>
  <c r="N265" i="7"/>
  <c r="M265" i="7"/>
  <c r="C266" i="7"/>
  <c r="G265" i="7"/>
  <c r="F265" i="7"/>
  <c r="H265" i="7"/>
  <c r="E265" i="7"/>
  <c r="D265" i="7"/>
  <c r="J265" i="7"/>
  <c r="I265" i="7"/>
  <c r="S266" i="7" l="1"/>
  <c r="R266" i="7"/>
  <c r="P266" i="7"/>
  <c r="O266" i="7"/>
  <c r="M266" i="7"/>
  <c r="L267" i="7"/>
  <c r="Q266" i="7"/>
  <c r="N266" i="7"/>
  <c r="E266" i="7"/>
  <c r="D266" i="7"/>
  <c r="C267" i="7"/>
  <c r="J266" i="7"/>
  <c r="I266" i="7"/>
  <c r="H266" i="7"/>
  <c r="G266" i="7"/>
  <c r="F266" i="7"/>
  <c r="AA267" i="7"/>
  <c r="Z267" i="7"/>
  <c r="U268" i="7"/>
  <c r="AB267" i="7"/>
  <c r="Y267" i="7"/>
  <c r="X267" i="7"/>
  <c r="W267" i="7"/>
  <c r="V267" i="7"/>
  <c r="S267" i="7" l="1"/>
  <c r="O267" i="7"/>
  <c r="N267" i="7"/>
  <c r="R267" i="7"/>
  <c r="Q267" i="7"/>
  <c r="M267" i="7"/>
  <c r="L268" i="7"/>
  <c r="P267" i="7"/>
  <c r="AA268" i="7"/>
  <c r="Z268" i="7"/>
  <c r="U269" i="7"/>
  <c r="X268" i="7"/>
  <c r="AB268" i="7"/>
  <c r="W268" i="7"/>
  <c r="V268" i="7"/>
  <c r="Y268" i="7"/>
  <c r="I267" i="7"/>
  <c r="F267" i="7"/>
  <c r="H267" i="7"/>
  <c r="G267" i="7"/>
  <c r="D267" i="7"/>
  <c r="C268" i="7"/>
  <c r="E267" i="7"/>
  <c r="J267" i="7"/>
  <c r="L269" i="7" l="1"/>
  <c r="P268" i="7"/>
  <c r="O268" i="7"/>
  <c r="S268" i="7"/>
  <c r="R268" i="7"/>
  <c r="Q268" i="7"/>
  <c r="N268" i="7"/>
  <c r="M268" i="7"/>
  <c r="AB269" i="7"/>
  <c r="AA269" i="7"/>
  <c r="Z269" i="7"/>
  <c r="U270" i="7"/>
  <c r="Y269" i="7"/>
  <c r="X269" i="7"/>
  <c r="W269" i="7"/>
  <c r="V269" i="7"/>
  <c r="J268" i="7"/>
  <c r="I268" i="7"/>
  <c r="H268" i="7"/>
  <c r="G268" i="7"/>
  <c r="F268" i="7"/>
  <c r="E268" i="7"/>
  <c r="D268" i="7"/>
  <c r="C269" i="7"/>
  <c r="AB270" i="7" l="1"/>
  <c r="X270" i="7"/>
  <c r="W270" i="7"/>
  <c r="Z270" i="7"/>
  <c r="Y270" i="7"/>
  <c r="U271" i="7"/>
  <c r="AA270" i="7"/>
  <c r="V270" i="7"/>
  <c r="J269" i="7"/>
  <c r="F269" i="7"/>
  <c r="E269" i="7"/>
  <c r="C270" i="7"/>
  <c r="I269" i="7"/>
  <c r="G269" i="7"/>
  <c r="H269" i="7"/>
  <c r="D269" i="7"/>
  <c r="S269" i="7"/>
  <c r="Q269" i="7"/>
  <c r="P269" i="7"/>
  <c r="R269" i="7"/>
  <c r="L270" i="7"/>
  <c r="O269" i="7"/>
  <c r="N269" i="7"/>
  <c r="M269" i="7"/>
  <c r="C271" i="7" l="1"/>
  <c r="G270" i="7"/>
  <c r="F270" i="7"/>
  <c r="J270" i="7"/>
  <c r="I270" i="7"/>
  <c r="H270" i="7"/>
  <c r="E270" i="7"/>
  <c r="D270" i="7"/>
  <c r="U272" i="7"/>
  <c r="Y271" i="7"/>
  <c r="X271" i="7"/>
  <c r="W271" i="7"/>
  <c r="V271" i="7"/>
  <c r="AB271" i="7"/>
  <c r="AA271" i="7"/>
  <c r="Z271" i="7"/>
  <c r="S270" i="7"/>
  <c r="N270" i="7"/>
  <c r="R270" i="7"/>
  <c r="Q270" i="7"/>
  <c r="P270" i="7"/>
  <c r="M270" i="7"/>
  <c r="O270" i="7"/>
  <c r="L271" i="7"/>
  <c r="Y272" i="7" l="1"/>
  <c r="X272" i="7"/>
  <c r="AB272" i="7"/>
  <c r="V272" i="7"/>
  <c r="Z272" i="7"/>
  <c r="W272" i="7"/>
  <c r="AA272" i="7"/>
  <c r="S271" i="7"/>
  <c r="R271" i="7"/>
  <c r="L272" i="7"/>
  <c r="Q271" i="7"/>
  <c r="P271" i="7"/>
  <c r="N271" i="7"/>
  <c r="M271" i="7"/>
  <c r="O271" i="7"/>
  <c r="E271" i="7"/>
  <c r="D271" i="7"/>
  <c r="I271" i="7"/>
  <c r="H271" i="7"/>
  <c r="G271" i="7"/>
  <c r="F271" i="7"/>
  <c r="J271" i="7"/>
  <c r="C272" i="7"/>
  <c r="S272" i="7" l="1"/>
  <c r="O272" i="7"/>
  <c r="N272" i="7"/>
  <c r="P272" i="7"/>
  <c r="M272" i="7"/>
  <c r="R272" i="7"/>
  <c r="Q272" i="7"/>
  <c r="E272" i="7"/>
  <c r="D272" i="7"/>
  <c r="J272" i="7"/>
  <c r="H272" i="7"/>
  <c r="G272" i="7"/>
  <c r="I272" i="7"/>
  <c r="F272" i="7"/>
</calcChain>
</file>

<file path=xl/sharedStrings.xml><?xml version="1.0" encoding="utf-8"?>
<sst xmlns="http://schemas.openxmlformats.org/spreadsheetml/2006/main" count="618" uniqueCount="378">
  <si>
    <t>CONTIDOS DO ARQUIVO: PLAN DE EMPRESA</t>
  </si>
  <si>
    <t>Información sobre os contidos das follas</t>
  </si>
  <si>
    <r>
      <rPr>
        <b/>
        <sz val="11"/>
        <color rgb="FF007BC4"/>
        <rFont val="Xunta Sans"/>
        <family val="3"/>
        <charset val="1"/>
      </rPr>
      <t xml:space="preserve">1. Persoas e entidades obrigadas á cobertura deste arquivo. </t>
    </r>
    <r>
      <rPr>
        <sz val="11"/>
        <rFont val="Xunta Sans"/>
        <family val="3"/>
        <charset val="1"/>
      </rPr>
      <t xml:space="preserve">Todas as persoas e entidades que vaian a desenvolver unha actividade económica (a produción de bens ou prestación de servizos que se vaian a destinar ao mercado co obxectivo de obter un beneficio económico de carácter lucrativo) deberán cubrir todas as follas deste arquivo. </t>
    </r>
  </si>
  <si>
    <r>
      <rPr>
        <b/>
        <sz val="11"/>
        <color rgb="FF4F81BD"/>
        <rFont val="Xunta Sans"/>
        <family val="3"/>
      </rPr>
      <t>2. Celdas sombreados</t>
    </r>
    <r>
      <rPr>
        <sz val="11"/>
        <color rgb="FF000000"/>
        <rFont val="Xunta Sans"/>
        <family val="3"/>
        <charset val="1"/>
      </rPr>
      <t xml:space="preserve">. Nas follas de conta de explotación, estrutura de custos, custos fixos e conta de resultados figuran celdas sombreadas que se cubren automaticamente con información procedente doutras follas, </t>
    </r>
    <r>
      <rPr>
        <b/>
        <sz val="11"/>
        <color rgb="FF000000"/>
        <rFont val="Xunta Sans"/>
        <family val="3"/>
      </rPr>
      <t>por tanto non se debe cubrir</t>
    </r>
    <r>
      <rPr>
        <sz val="11"/>
        <color rgb="FF000000"/>
        <rFont val="Xunta Sans"/>
        <family val="3"/>
        <charset val="1"/>
      </rPr>
      <t>.</t>
    </r>
  </si>
  <si>
    <t>CONTIDOS</t>
  </si>
  <si>
    <t>FOLLA DE CÁLCULO</t>
  </si>
  <si>
    <t xml:space="preserve">COBERTURA </t>
  </si>
  <si>
    <t>1. Conta de explotación e indicadores económicos</t>
  </si>
  <si>
    <t>SÓ CELDA NON SOMBREADAS</t>
  </si>
  <si>
    <t>2. Produtos e servizos</t>
  </si>
  <si>
    <t>SI</t>
  </si>
  <si>
    <t>3. Mercado</t>
  </si>
  <si>
    <t>4. Recursos Humanos</t>
  </si>
  <si>
    <t>5. Estrutura de custos</t>
  </si>
  <si>
    <t>NON</t>
  </si>
  <si>
    <t>5.1. Custos fixos</t>
  </si>
  <si>
    <t>SI, NON CUBRIR CELDAS SOMBREADAS</t>
  </si>
  <si>
    <t>5.2. Custos persoal</t>
  </si>
  <si>
    <t>5.3. Custos amortizacións</t>
  </si>
  <si>
    <t>6. Conta de resultados</t>
  </si>
  <si>
    <t>SÓ CELDAS NON SOMBREADAS</t>
  </si>
  <si>
    <t>Volver ao menú principal</t>
  </si>
  <si>
    <t>FOLLA 1. CONTA DE EXPLOTACIÓN E INDICADORES ECONÓMICOS</t>
  </si>
  <si>
    <t>1. Non cubrir as zonas sombreadas. Os datos se recollen automaticamente doutras partes do documento.</t>
  </si>
  <si>
    <t xml:space="preserve">2. No caso de producirse só cubrir o apartado de perdas ou mermas. </t>
  </si>
  <si>
    <t>CONTA DE EXPLOTACIÓN</t>
  </si>
  <si>
    <t>Ano 1</t>
  </si>
  <si>
    <t>Ano 2</t>
  </si>
  <si>
    <t>Ano 3</t>
  </si>
  <si>
    <t>Ano 4</t>
  </si>
  <si>
    <t>Ano 5</t>
  </si>
  <si>
    <t>A) Vendas</t>
  </si>
  <si>
    <t>B) Custos variables (aprovisionamentos necesarios)</t>
  </si>
  <si>
    <t>C) Nominas</t>
  </si>
  <si>
    <t>D) Perdas ou mermas</t>
  </si>
  <si>
    <t>E) Servizos externos (a empresa para realizar a súa actividade)</t>
  </si>
  <si>
    <t>F) Gastos de xestión</t>
  </si>
  <si>
    <t xml:space="preserve">G) Resultado de explotación </t>
  </si>
  <si>
    <t>INDICADORES ECONÓMICOS</t>
  </si>
  <si>
    <t>Custos fixos</t>
  </si>
  <si>
    <t>Marxe de contribución (%)</t>
  </si>
  <si>
    <t>PUNTO DE EQUILIBRIO</t>
  </si>
  <si>
    <t>Vendas</t>
  </si>
  <si>
    <t>Diferenza Vendas - Punto de equilibrio</t>
  </si>
  <si>
    <t>FOLLA 2. PRODUTOS OU SERVIZOS OFERTADOS</t>
  </si>
  <si>
    <t>Notas para a cobertura</t>
  </si>
  <si>
    <r>
      <rPr>
        <b/>
        <sz val="11"/>
        <color rgb="FF007BC4"/>
        <rFont val="Xunta Sans"/>
        <family val="3"/>
      </rPr>
      <t xml:space="preserve">1. Ano 1. </t>
    </r>
    <r>
      <rPr>
        <sz val="11"/>
        <rFont val="Xunta Sans"/>
        <family val="3"/>
      </rPr>
      <t xml:space="preserve">Debe considerarse Ano 1, aquel no que se comenza a actividade do proxecto ( aínda que non sexa un ano natural completo). </t>
    </r>
  </si>
  <si>
    <r>
      <rPr>
        <b/>
        <sz val="11"/>
        <color rgb="FF007BC4"/>
        <rFont val="Xunta Sans"/>
        <family val="3"/>
      </rPr>
      <t xml:space="preserve">2. Filas. </t>
    </r>
    <r>
      <rPr>
        <sz val="11"/>
        <rFont val="Xunta Sans"/>
        <family val="3"/>
      </rPr>
      <t>Poderán engadirse filas na táboa, entre a primeira e a última</t>
    </r>
  </si>
  <si>
    <r>
      <rPr>
        <b/>
        <sz val="11"/>
        <color rgb="FF007BC4"/>
        <rFont val="Xunta Sans"/>
        <family val="3"/>
      </rPr>
      <t xml:space="preserve">3. Campos sombreados. </t>
    </r>
    <r>
      <rPr>
        <sz val="11"/>
        <rFont val="Xunta Sans"/>
        <family val="3"/>
      </rPr>
      <t>Non cubrir dado que se calculan automaticamente.</t>
    </r>
  </si>
  <si>
    <t>PRODUTOS</t>
  </si>
  <si>
    <t xml:space="preserve">Produto/liña de produto </t>
  </si>
  <si>
    <t>Breve descrición</t>
  </si>
  <si>
    <t>Ano 1:</t>
  </si>
  <si>
    <t>Ano 2:</t>
  </si>
  <si>
    <t>Ano 3:</t>
  </si>
  <si>
    <t>Ano 4:</t>
  </si>
  <si>
    <t>Ano 5:</t>
  </si>
  <si>
    <t>Unidades fabricadas</t>
  </si>
  <si>
    <t>Custo unitario</t>
  </si>
  <si>
    <t>Custo total</t>
  </si>
  <si>
    <t>Nº unidades vendidas</t>
  </si>
  <si>
    <t>Prezo unitario</t>
  </si>
  <si>
    <t>Ingreso total</t>
  </si>
  <si>
    <t>TOTAIS</t>
  </si>
  <si>
    <t>SERVIZOS</t>
  </si>
  <si>
    <t>SERVIZOS PRESTADOS</t>
  </si>
  <si>
    <t>Servizos prestados</t>
  </si>
  <si>
    <t>Nº solicitados</t>
  </si>
  <si>
    <t>Nº vendidos</t>
  </si>
  <si>
    <t>DESCRICIÓN DO PROCESO PRODUTIVO</t>
  </si>
  <si>
    <t xml:space="preserve">3. A información deste apartado debe de gardar coherencia co apartado 2.4 da memoria, onde se describe globalmente o proxecto. </t>
  </si>
  <si>
    <t>Descrición e explicación do proceso produtivo/prestación de servizos en global</t>
  </si>
  <si>
    <t>PRAZOS MEDIOS DE PAGOS A PROVEDORES</t>
  </si>
  <si>
    <t>4. Introducir o número de días onde proceda</t>
  </si>
  <si>
    <t>Prazo medio de pago a provedores na fabricación de produtos</t>
  </si>
  <si>
    <t>Dias</t>
  </si>
  <si>
    <t>Prazo medio de pago a provedores na prestación de servizos</t>
  </si>
  <si>
    <t>FOLLA 3. MERCADO</t>
  </si>
  <si>
    <t>1. Marque as respostas que corresponda en cada pregunta</t>
  </si>
  <si>
    <t>7.4.1. Como caracterízaría o mercado ao que se dirixe o sector no que desenvolve a actividade? (Escolla unha resposta)</t>
  </si>
  <si>
    <t>1. Asentado, maduro</t>
  </si>
  <si>
    <t>2. Emerxente</t>
  </si>
  <si>
    <t>3. En crise ou recesión</t>
  </si>
  <si>
    <t>4. De competencia perfecta, imperfecta ou monopolio</t>
  </si>
  <si>
    <t xml:space="preserve">7.4.2. Cal é o tipo de mercado ao que se dirixe? (Escolla as respostas correspondentes) </t>
  </si>
  <si>
    <t>Para unha mellor orientación da resposta consulte:</t>
  </si>
  <si>
    <t>https://economipedia.com/definiciones/tipos-de-mercado.html</t>
  </si>
  <si>
    <t>1. Produto</t>
  </si>
  <si>
    <t>1. Mercado de produtos de consumo</t>
  </si>
  <si>
    <t>2. Mercado de produtos de uso ou inversión</t>
  </si>
  <si>
    <t>3. Mercado de produtos industriais</t>
  </si>
  <si>
    <t>4. Prestación de servizos</t>
  </si>
  <si>
    <t>2. Compradores</t>
  </si>
  <si>
    <t>1. Sector da distribución</t>
  </si>
  <si>
    <t>2. Compradores industriais</t>
  </si>
  <si>
    <t>3. Administracións públicas</t>
  </si>
  <si>
    <t>4. Consumidores</t>
  </si>
  <si>
    <t>3. Ámbito xeográfico</t>
  </si>
  <si>
    <t>1. Local</t>
  </si>
  <si>
    <t>2. Galego</t>
  </si>
  <si>
    <t>3. Nacional</t>
  </si>
  <si>
    <t>4. Internacional</t>
  </si>
  <si>
    <t>7.4.3. Cal é a canle/s de venta que vai a empregar (Escolla as respostas correspondentes)</t>
  </si>
  <si>
    <t>1. Comercialización directa: Rede comercial propia, puntos de venta físicos ou venta online</t>
  </si>
  <si>
    <t>2. Comercialización indirecta: rede de distribución, comerciais externos, outros colaboradores</t>
  </si>
  <si>
    <t>3. Ecommerce ou mercado dixital: plataformas de venda, comercio por redes sociais, aplicacións móbiles…</t>
  </si>
  <si>
    <t>4. Comercio maiorista</t>
  </si>
  <si>
    <t>5. Comercio ao retalle</t>
  </si>
  <si>
    <t>6. Comercio baixo demanda</t>
  </si>
  <si>
    <t>7. Outras fórmulas</t>
  </si>
  <si>
    <t>FOLLA 4. RECURSOS HUMANOS</t>
  </si>
  <si>
    <t>EMPREGOS CREADOS</t>
  </si>
  <si>
    <t>01. Empregos creados</t>
  </si>
  <si>
    <t>Nº</t>
  </si>
  <si>
    <t>UTA</t>
  </si>
  <si>
    <t>1. Nº total de empregos</t>
  </si>
  <si>
    <t>2. Empregos indefinidos</t>
  </si>
  <si>
    <t>3. Mulleres</t>
  </si>
  <si>
    <t>4. Mocidade (≤ 40 anos)</t>
  </si>
  <si>
    <t>5. Persoas discapacitadas</t>
  </si>
  <si>
    <t>6. Colectivos vulnerables</t>
  </si>
  <si>
    <t>7. Persoas desempregadas</t>
  </si>
  <si>
    <t>8. Vinculados á actividade pesqueira</t>
  </si>
  <si>
    <t>9. Familiar directo sector pesqueiro</t>
  </si>
  <si>
    <t>EMPREGOS MANTIDOS</t>
  </si>
  <si>
    <t>02. Empregos mantidos</t>
  </si>
  <si>
    <t>INDICAR O NÚMERO DE PERSOAS DA EMPRESA POR DEPARTAMENTO</t>
  </si>
  <si>
    <t>Cadro de persoal da empresa</t>
  </si>
  <si>
    <t>Persoas socias</t>
  </si>
  <si>
    <t>Dirección</t>
  </si>
  <si>
    <t>Administración</t>
  </si>
  <si>
    <t>Comercial</t>
  </si>
  <si>
    <t>Produción</t>
  </si>
  <si>
    <t>Nº de persoas</t>
  </si>
  <si>
    <t>FOLLA 5. ESTRUTURA DE CUSTOS</t>
  </si>
  <si>
    <t>1. Non cubrir. Os datos se recollen automaticamente doutras partes do documento.</t>
  </si>
  <si>
    <t>TÁBOA DE CUSTOS FIXOS</t>
  </si>
  <si>
    <t>1. Servizos exteriores</t>
  </si>
  <si>
    <t>2. Gastos de persoal</t>
  </si>
  <si>
    <t>3. Tributos</t>
  </si>
  <si>
    <r>
      <rPr>
        <sz val="10"/>
        <color rgb="FF000000"/>
        <rFont val="Xunta Sans"/>
        <family val="3"/>
        <charset val="1"/>
      </rPr>
      <t>4. Outros gastos de xestión</t>
    </r>
    <r>
      <rPr>
        <sz val="10"/>
        <color rgb="FF000000"/>
        <rFont val="Calibri"/>
        <family val="2"/>
        <charset val="1"/>
      </rPr>
      <t>*</t>
    </r>
  </si>
  <si>
    <t>5. Gastos financeiros</t>
  </si>
  <si>
    <t>6. Dotacións para amortizacións</t>
  </si>
  <si>
    <t>CUSTOS TOTAIS DA ESTRUTURA</t>
  </si>
  <si>
    <t>* Comercialización e distribución</t>
  </si>
  <si>
    <t>FOLLA 5.1. CUSTOS FIXOS</t>
  </si>
  <si>
    <r>
      <rPr>
        <b/>
        <sz val="11"/>
        <color rgb="FF007BC4"/>
        <rFont val="Xunta Sans"/>
        <family val="3"/>
      </rPr>
      <t xml:space="preserve">1. Campos sombreados. </t>
    </r>
    <r>
      <rPr>
        <sz val="11"/>
        <rFont val="Xunta Sans"/>
        <family val="3"/>
      </rPr>
      <t>Non cubra a información dos campos sombreados, xa que estes datos se recollen automáticamente das follas correspondentes.</t>
    </r>
  </si>
  <si>
    <r>
      <rPr>
        <b/>
        <sz val="11"/>
        <color rgb="FF007BC4"/>
        <rFont val="Xunta Sans"/>
        <family val="3"/>
      </rPr>
      <t xml:space="preserve">2. Gastos de comercialización e distribución. </t>
    </r>
    <r>
      <rPr>
        <sz val="11"/>
        <rFont val="Xunta Sans"/>
        <family val="3"/>
      </rPr>
      <t xml:space="preserve">Os gastos de comercialización e/ou distribución deben gardar coherencia co proxecto, indicando na memoria os que se consideran. </t>
    </r>
  </si>
  <si>
    <t>SERVIZOS EXTERIORES</t>
  </si>
  <si>
    <t>Alugueiros (de calquera ben moble ou inmoble)</t>
  </si>
  <si>
    <t>Reparacións (Gastos par manter bens de inmobilizado en bo estado de uso e funcionamento, como por exemplo reparacións, revisións,…)</t>
  </si>
  <si>
    <t>Servizos prof. Independentes (Actividades de profesionais independents como abogados, economistas, auditores, notarios,…)</t>
  </si>
  <si>
    <t>Axudas de custo (transporte, comida, aloxamento,…</t>
  </si>
  <si>
    <t>Seguros e mutualidades de prevencion de riscos (contratos de seguros, pólizas, recibos de calquera tipo de seguro)</t>
  </si>
  <si>
    <t>Material de oficina (materiais funxibles)</t>
  </si>
  <si>
    <t>Subministración (Auga, luz, gas,…)</t>
  </si>
  <si>
    <t>Teléfono (Gastos de telefonía, que non van en subministros)</t>
  </si>
  <si>
    <t>Publicidade (Publicidade e propaganda e actividades de relacións públicas que tñen coma finalide promover a empresa ou o produto)</t>
  </si>
  <si>
    <t>Outros (especificar)</t>
  </si>
  <si>
    <t>Introducir tributos</t>
  </si>
  <si>
    <t>TRIBUTOS</t>
  </si>
  <si>
    <t>Tributos</t>
  </si>
  <si>
    <t>Introducir gastos</t>
  </si>
  <si>
    <t>OUTROS GASTOS DE XESTIÓN</t>
  </si>
  <si>
    <t>Outros gastos de xestión</t>
  </si>
  <si>
    <t>Gastos de comercialización</t>
  </si>
  <si>
    <t>Gastos de distribución</t>
  </si>
  <si>
    <t>Non cubrir</t>
  </si>
  <si>
    <t>GASTOS FINANCEIROS</t>
  </si>
  <si>
    <t>Gastos financeiros</t>
  </si>
  <si>
    <t>Comisións</t>
  </si>
  <si>
    <t>Xuros dos préstamos</t>
  </si>
  <si>
    <t>Para calcular coller datos de memoria. Punto 7.1.2</t>
  </si>
  <si>
    <t>FINANCIAMENTO ALLEO: PRESTAMOS DE ENTIDADES FINANCEIRAS</t>
  </si>
  <si>
    <t>Prestamo 1</t>
  </si>
  <si>
    <t>Prestamo 2</t>
  </si>
  <si>
    <t>Prestamo 3</t>
  </si>
  <si>
    <t>Tipo de prestamo</t>
  </si>
  <si>
    <t>Entidade financeira</t>
  </si>
  <si>
    <t>Importe</t>
  </si>
  <si>
    <t>Prazo de amortización (anos)</t>
  </si>
  <si>
    <t>Anos de carencia</t>
  </si>
  <si>
    <t>Tipo de xuro nominal (%)</t>
  </si>
  <si>
    <t>Comisións (%)</t>
  </si>
  <si>
    <t>Situación</t>
  </si>
  <si>
    <t>Prestamo</t>
  </si>
  <si>
    <t>Concedido</t>
  </si>
  <si>
    <t>Crédito</t>
  </si>
  <si>
    <t>Solicitado</t>
  </si>
  <si>
    <t>Avais</t>
  </si>
  <si>
    <t>Introdución de datos:</t>
  </si>
  <si>
    <t>Capital inicial:</t>
  </si>
  <si>
    <t>Resultados:</t>
  </si>
  <si>
    <t>Tipo de xuro nominal:</t>
  </si>
  <si>
    <t>Comisión de apertura:</t>
  </si>
  <si>
    <t>Prazo:</t>
  </si>
  <si>
    <t>Comisión de gestión:</t>
  </si>
  <si>
    <t>Periodicidade:</t>
  </si>
  <si>
    <t>Capital efectivo:</t>
  </si>
  <si>
    <t>T.A.E. real</t>
  </si>
  <si>
    <t>Comisión de xestión:</t>
  </si>
  <si>
    <t>Xuros ano 1</t>
  </si>
  <si>
    <t>Gastos fixos bancarios:</t>
  </si>
  <si>
    <t>Xuros ano 2</t>
  </si>
  <si>
    <t>Gastos adicionais:</t>
  </si>
  <si>
    <t>Xuros ano 3</t>
  </si>
  <si>
    <t>Comisión de cancelación anticipada</t>
  </si>
  <si>
    <t>Xuros ano 4</t>
  </si>
  <si>
    <t>Pospagable (0) ou prepagable (1)</t>
  </si>
  <si>
    <t>Xuros ano 5</t>
  </si>
  <si>
    <t>Períodos de pago</t>
  </si>
  <si>
    <t>Cuota mensual a pagar</t>
  </si>
  <si>
    <t>Pago de xuros</t>
  </si>
  <si>
    <t>Amortización do principal</t>
  </si>
  <si>
    <t>Amortización acumulada do principal</t>
  </si>
  <si>
    <t>Capital pendente</t>
  </si>
  <si>
    <t>Importe da comisión de cancelación</t>
  </si>
  <si>
    <t>Custo de cancelación</t>
  </si>
  <si>
    <t>FOLLA 5.2. CUSTOS PERSOAL</t>
  </si>
  <si>
    <r>
      <rPr>
        <b/>
        <sz val="11"/>
        <color rgb="FF007BC4"/>
        <rFont val="Xunta Sans"/>
        <family val="3"/>
        <charset val="1"/>
      </rPr>
      <t>1.  Custos das persoas traballadoras</t>
    </r>
    <r>
      <rPr>
        <sz val="11"/>
        <color rgb="FF000000"/>
        <rFont val="Xunta Sans"/>
        <family val="3"/>
        <charset val="1"/>
      </rPr>
      <t>. Incluírase, de ser o caso, ademais dos custos das persoas contratadas por conta allea, os custos da seguridade social correspondentes ao réxime especial de autonómos e nómina percibida polas persoas traballadoras por conta propia, ademáis da retribución prevista para o traballador autónomo.</t>
    </r>
  </si>
  <si>
    <r>
      <rPr>
        <b/>
        <sz val="11"/>
        <color rgb="FF007BC4"/>
        <rFont val="Xunta Sans"/>
        <family val="3"/>
        <charset val="1"/>
      </rPr>
      <t xml:space="preserve">2. Duración do contrato. </t>
    </r>
    <r>
      <rPr>
        <sz val="11"/>
        <rFont val="Xunta Sans"/>
        <family val="3"/>
        <charset val="1"/>
      </rPr>
      <t>Os meses de duración do contrato deben gardar coherencia co cronograma de investiventos e coa posta en marcha do proxecto</t>
    </r>
  </si>
  <si>
    <t>CADRO DE GASTOS DE PERSOAL. ANO 1</t>
  </si>
  <si>
    <t>Denominación do posto</t>
  </si>
  <si>
    <t>Salario bruto mensual</t>
  </si>
  <si>
    <t>Seguridade social mensual</t>
  </si>
  <si>
    <t>Número de persoas</t>
  </si>
  <si>
    <t>Custo total mensual</t>
  </si>
  <si>
    <t>Meses duración do contrato</t>
  </si>
  <si>
    <t>Custo anual</t>
  </si>
  <si>
    <t>TOTAL</t>
  </si>
  <si>
    <t>CADRO DE GASTOS DE PERSOAL. ANO 2</t>
  </si>
  <si>
    <t>CADRO DE GASTOS DE PERSOAL. ANO 3</t>
  </si>
  <si>
    <t>CADRO DE GASTOS DE PERSOAL. ANO 4</t>
  </si>
  <si>
    <t>CADRO DE GASTOS DE PERSOAL. ANO 5</t>
  </si>
  <si>
    <t>FOLLA 5.3. CUSTOS AMORTIZACIÓNS</t>
  </si>
  <si>
    <r>
      <rPr>
        <b/>
        <sz val="11"/>
        <color rgb="FF007BC4"/>
        <rFont val="Xunta Sans"/>
        <family val="3"/>
        <charset val="1"/>
      </rPr>
      <t xml:space="preserve">1. </t>
    </r>
    <r>
      <rPr>
        <sz val="11"/>
        <color rgb="FF000000"/>
        <rFont val="Xunta Sans"/>
        <family val="3"/>
        <charset val="1"/>
      </rPr>
      <t xml:space="preserve"> </t>
    </r>
    <r>
      <rPr>
        <b/>
        <sz val="11"/>
        <color rgb="FF007BC4"/>
        <rFont val="Xunta Sans"/>
        <family val="3"/>
        <charset val="1"/>
      </rPr>
      <t>Amortización</t>
    </r>
    <r>
      <rPr>
        <sz val="11"/>
        <color rgb="FF000000"/>
        <rFont val="Xunta Sans"/>
        <family val="3"/>
        <charset val="1"/>
      </rPr>
      <t xml:space="preserve">. A amortización é o proceso mediante o cal se reflicte a depreciación, isto é, a diminución do valor dun ben de inmobilizado (unha inversión). </t>
    </r>
  </si>
  <si>
    <r>
      <rPr>
        <b/>
        <sz val="11"/>
        <color rgb="FF007BC4"/>
        <rFont val="Xunta Sans"/>
        <family val="3"/>
        <charset val="1"/>
      </rPr>
      <t xml:space="preserve">2. Cálculo de amortización. </t>
    </r>
    <r>
      <rPr>
        <sz val="11"/>
        <rFont val="Xunta Sans"/>
        <family val="3"/>
        <charset val="1"/>
      </rPr>
      <t xml:space="preserve">Esta táboa calcula automáticamente o importe de amortización anual correspondente a cada inversión en base ao período máximo de anos descrito na lexislación fiscal para declarar o imposto de sociedades. </t>
    </r>
  </si>
  <si>
    <r>
      <rPr>
        <b/>
        <sz val="11"/>
        <color rgb="FF007BC4"/>
        <rFont val="Xunta Sans"/>
        <family val="3"/>
        <charset val="1"/>
      </rPr>
      <t>3. Amortización inferior</t>
    </r>
    <r>
      <rPr>
        <sz val="11"/>
        <color rgb="FF000000"/>
        <rFont val="Xunta Sans"/>
        <family val="3"/>
        <charset val="1"/>
      </rPr>
      <t>. Se o solicitante desexa amortizar o inmovilizado nun prazo inferior ao establecido, pode modificalo na columna "MÁXIMO DE ANOS NOS QUE SE AMORTIZA".</t>
    </r>
  </si>
  <si>
    <r>
      <rPr>
        <b/>
        <sz val="11"/>
        <color rgb="FF007BC4"/>
        <rFont val="Xunta Sans"/>
        <family val="3"/>
        <charset val="1"/>
      </rPr>
      <t>4. Investimentos</t>
    </r>
    <r>
      <rPr>
        <sz val="11"/>
        <color rgb="FF000000"/>
        <rFont val="Xunta Sans"/>
        <family val="3"/>
        <charset val="1"/>
      </rPr>
      <t>. Os investimentos deben de ser introducidos segundo están definidos no apartado 5.1 da memoria</t>
    </r>
  </si>
  <si>
    <r>
      <rPr>
        <b/>
        <sz val="11"/>
        <color rgb="FF007BC4"/>
        <rFont val="Xunta Sans"/>
        <family val="3"/>
        <charset val="1"/>
      </rPr>
      <t>5. Inmobles alugados</t>
    </r>
    <r>
      <rPr>
        <sz val="11"/>
        <color rgb="FF000000"/>
        <rFont val="Xunta Sans"/>
        <family val="3"/>
        <charset val="1"/>
      </rPr>
      <t>. No caso de que o proxecto productivo sexa levado a cabo nun inmoble alugado, o período de amortización máximo será resultante do contrato de aluguer, non sendo de aplicación o número de anos que se recolle nas taboas fiscais empregadas neste modelo</t>
    </r>
  </si>
  <si>
    <r>
      <rPr>
        <b/>
        <sz val="11"/>
        <color rgb="FF007BC4"/>
        <rFont val="Xunta Sans"/>
        <family val="3"/>
        <charset val="1"/>
      </rPr>
      <t>6. Amortización anual.</t>
    </r>
    <r>
      <rPr>
        <sz val="11"/>
        <color rgb="FF000000"/>
        <rFont val="Xunta Sans"/>
        <family val="3"/>
        <charset val="1"/>
      </rPr>
      <t xml:space="preserve"> O modelo está deseñado para calcular as amortizacións para anos completos. Debe indicar os meses que correspondan dende o momento que empece a imputar as amortizacións (Ano 1, Ano2, Ano3).</t>
    </r>
  </si>
  <si>
    <t>CADRO DE AMORTIZACIÓNS</t>
  </si>
  <si>
    <t>ID</t>
  </si>
  <si>
    <t>Investimentos do proxecto para os que se solicita axuda</t>
  </si>
  <si>
    <t xml:space="preserve">Investimento Ano 1 </t>
  </si>
  <si>
    <t>Investimento Ano 2</t>
  </si>
  <si>
    <t>Investimento Ano 3</t>
  </si>
  <si>
    <t>Máximo de anos nos que se amortiza</t>
  </si>
  <si>
    <t>% mínimo de amortización</t>
  </si>
  <si>
    <t>Amortización Ano 1</t>
  </si>
  <si>
    <t>º AMORTIZACIÓN 1 ANO 2</t>
  </si>
  <si>
    <t>º AMORTIZACIÓN 2 ANO 2</t>
  </si>
  <si>
    <t>Amortización Ano 2</t>
  </si>
  <si>
    <t>º AMORTIZACIÓN 1 ANO 3</t>
  </si>
  <si>
    <t>º AMORTIZACIÓN 2 ANO 3</t>
  </si>
  <si>
    <t>º AMORTIZACIÓN 3 ANO 3</t>
  </si>
  <si>
    <t>Amortización Ano 3</t>
  </si>
  <si>
    <t>º AMORTIZACIÓN 1 ANO 4</t>
  </si>
  <si>
    <t>º AMORTIZACIÓN 2 ANO 4</t>
  </si>
  <si>
    <t>º AMORTIZACIÓN 3 ANO 4</t>
  </si>
  <si>
    <t>Amortización Ano 4</t>
  </si>
  <si>
    <t>º AMORTIZACIÓN 1 ANO 5</t>
  </si>
  <si>
    <t>º AMORTIZACIÓN 2 ANO 5</t>
  </si>
  <si>
    <t>º AMORTIZACIÓN 3 ANO 5</t>
  </si>
  <si>
    <t>Amortización Ano 5</t>
  </si>
  <si>
    <t>AM. ACUM. ANO 1</t>
  </si>
  <si>
    <t>º AM. ACUM. 1 ANO 2</t>
  </si>
  <si>
    <t>º AM. ACUM. 2 ANO 2</t>
  </si>
  <si>
    <t>º AM. ACUM. 1 ANO 3</t>
  </si>
  <si>
    <t>º AM. ACUM. 2 ANO 3</t>
  </si>
  <si>
    <t>º AM. ACUM. 3 ANO 3</t>
  </si>
  <si>
    <t>º AM. ACUM. 1 ANO 4</t>
  </si>
  <si>
    <t>º AM. ACUM. 2 ANO 4</t>
  </si>
  <si>
    <t>º AM. ACUM. 3 ANO 4</t>
  </si>
  <si>
    <t>º AM. ACUM. 1 ANO 5</t>
  </si>
  <si>
    <t>º AM. ACUM. 2 ANO 5</t>
  </si>
  <si>
    <t>º AM. ACUM. 3 ANO 5</t>
  </si>
  <si>
    <t>I1</t>
  </si>
  <si>
    <t>Acondicionamento ou intervencións sobre terreos e/ou bens naturais</t>
  </si>
  <si>
    <t>I11</t>
  </si>
  <si>
    <t>Actuacións en espazos ou infraestruturas urbanas</t>
  </si>
  <si>
    <t>I12</t>
  </si>
  <si>
    <t>Actuacións en espazos ou infraestruturas rústicas</t>
  </si>
  <si>
    <t>I13</t>
  </si>
  <si>
    <t>Actuacións en espazos naturais ou elementos patrimoniais</t>
  </si>
  <si>
    <t>I14</t>
  </si>
  <si>
    <t>Actuacións en areais, praias ou no medio mariño,…</t>
  </si>
  <si>
    <t>I2</t>
  </si>
  <si>
    <t>Construción ou rehabilitación de edificacións</t>
  </si>
  <si>
    <t>I21</t>
  </si>
  <si>
    <t>Inmobles para uso industrial ou comercial: naves,…</t>
  </si>
  <si>
    <t>I22</t>
  </si>
  <si>
    <t>Inmobles para uso turístico</t>
  </si>
  <si>
    <t>I23</t>
  </si>
  <si>
    <t>Inmobles do sector pesqueiro: lonxas, conserveiras,...</t>
  </si>
  <si>
    <t>I24</t>
  </si>
  <si>
    <t>Inmobles protexidos por patrimonio</t>
  </si>
  <si>
    <t>I3</t>
  </si>
  <si>
    <t>Instalacións técnicas</t>
  </si>
  <si>
    <t>I31</t>
  </si>
  <si>
    <t>Instalacións ordinarias: obras de acondicionamento, subministros, pezas,…</t>
  </si>
  <si>
    <t>I32</t>
  </si>
  <si>
    <t>Instalacións para procesos de aproveitamento e transformación de produtos pesqueiros</t>
  </si>
  <si>
    <t>I33</t>
  </si>
  <si>
    <t>Instalacións de aforro ou eficiencia enerxética ou redución de emisións de CO2</t>
  </si>
  <si>
    <t>I34</t>
  </si>
  <si>
    <t>Outro tipo de instalacións</t>
  </si>
  <si>
    <t>I4</t>
  </si>
  <si>
    <t>Maquinaria, bens de equipo e outro inmobilizado material</t>
  </si>
  <si>
    <t>I41</t>
  </si>
  <si>
    <t>Máquinas fixas</t>
  </si>
  <si>
    <t>I42</t>
  </si>
  <si>
    <t>Máquinas móbiles</t>
  </si>
  <si>
    <t>I43</t>
  </si>
  <si>
    <t>Electrodomésticos</t>
  </si>
  <si>
    <t>I44</t>
  </si>
  <si>
    <t>Outros bens de equipo</t>
  </si>
  <si>
    <t>I45</t>
  </si>
  <si>
    <t>Utillaxe, ferramentas,...</t>
  </si>
  <si>
    <t>I46</t>
  </si>
  <si>
    <t>Mobiliario ou outros materiais</t>
  </si>
  <si>
    <t>I47</t>
  </si>
  <si>
    <t>Equipamento informático ou equipos para procesos de información</t>
  </si>
  <si>
    <t>I48</t>
  </si>
  <si>
    <t>Outro inmobilizado material</t>
  </si>
  <si>
    <t>I5</t>
  </si>
  <si>
    <t>Elementos de transporte</t>
  </si>
  <si>
    <t>I51</t>
  </si>
  <si>
    <t>Vehículos ou elementos de transporte interno sen saír ao exterior</t>
  </si>
  <si>
    <t>I52</t>
  </si>
  <si>
    <t>Vehículos ou elementos de transporte de animais, materiais ou mercadorías</t>
  </si>
  <si>
    <t>I53</t>
  </si>
  <si>
    <t>Vehículos para o transporte de persoas</t>
  </si>
  <si>
    <t>I54</t>
  </si>
  <si>
    <t>Vehículos ou elementos de transporte para o transporte marítimo ou  embarcacións</t>
  </si>
  <si>
    <t>I6</t>
  </si>
  <si>
    <t>Inmobilizado intanxible</t>
  </si>
  <si>
    <t>I61</t>
  </si>
  <si>
    <t>Investigacións ou desenvolvemento das mesmas</t>
  </si>
  <si>
    <t>I62</t>
  </si>
  <si>
    <t>Propiedade industrial: Patentes, licencias, marcas e similares</t>
  </si>
  <si>
    <t>I63</t>
  </si>
  <si>
    <t>Aplicacións informáticas e software (desarrollo web)</t>
  </si>
  <si>
    <t>I7</t>
  </si>
  <si>
    <t>Outros investimentos non contemplados nos apartados anteriores</t>
  </si>
  <si>
    <t>I71</t>
  </si>
  <si>
    <t>Outros investimentos (describir)</t>
  </si>
  <si>
    <t>Totais</t>
  </si>
  <si>
    <t>AMORTIZACIÓN ANUAL POR MESES</t>
  </si>
  <si>
    <t>Meses de amortización (Indicar no primeiro ano os meses que correspondan)</t>
  </si>
  <si>
    <t>FOLLA 6. CONTA DE RESULTADOS</t>
  </si>
  <si>
    <r>
      <rPr>
        <b/>
        <sz val="11"/>
        <color rgb="FF007BC4"/>
        <rFont val="Xunta Sans"/>
        <family val="3"/>
        <charset val="1"/>
      </rPr>
      <t xml:space="preserve">1. Campos sombreados. </t>
    </r>
    <r>
      <rPr>
        <sz val="11"/>
        <rFont val="Xunta Sans"/>
        <family val="3"/>
        <charset val="1"/>
      </rPr>
      <t>Non cubra a información dos campos sombreados, xa que estes datos se recollen automáticamente das follas correspondentes.</t>
    </r>
  </si>
  <si>
    <r>
      <rPr>
        <b/>
        <sz val="11"/>
        <color rgb="FF007BC4"/>
        <rFont val="Xunta Sans"/>
        <family val="3"/>
        <charset val="1"/>
      </rPr>
      <t xml:space="preserve">2. Conta de resultados e marxe bruta. </t>
    </r>
    <r>
      <rPr>
        <sz val="11"/>
        <rFont val="Xunta Sans"/>
        <family val="3"/>
      </rPr>
      <t>Non cubra información xa que se recolle automaticamente.</t>
    </r>
  </si>
  <si>
    <r>
      <rPr>
        <b/>
        <sz val="11"/>
        <color rgb="FF007BC4"/>
        <rFont val="Xunta Sans"/>
        <family val="3"/>
        <charset val="1"/>
      </rPr>
      <t xml:space="preserve">3. BAIT. </t>
    </r>
    <r>
      <rPr>
        <sz val="11"/>
        <rFont val="Xunta Sans"/>
        <family val="3"/>
      </rPr>
      <t>Tan só debe de cubrir se procede o apartado de ingresos financeiros</t>
    </r>
  </si>
  <si>
    <r>
      <rPr>
        <b/>
        <sz val="11"/>
        <color rgb="FF007BC4"/>
        <rFont val="Xunta Sans"/>
        <family val="3"/>
        <charset val="1"/>
      </rPr>
      <t xml:space="preserve">4. BAT. </t>
    </r>
    <r>
      <rPr>
        <sz val="11"/>
        <rFont val="Xunta Sans"/>
        <family val="3"/>
      </rPr>
      <t>Tan só debe de cubrir se procede os apartados de ingresos e/ou gastos extraordinarios.</t>
    </r>
  </si>
  <si>
    <r>
      <rPr>
        <b/>
        <sz val="11"/>
        <color rgb="FF007BC4"/>
        <rFont val="Xunta Sans"/>
        <family val="3"/>
        <charset val="1"/>
      </rPr>
      <t xml:space="preserve">5. Impostos. </t>
    </r>
    <r>
      <rPr>
        <sz val="11"/>
        <rFont val="Xunta Sans"/>
        <family val="3"/>
        <charset val="1"/>
      </rPr>
      <t>Deberá indicar só no recadro amarelo cal é a porcentaxe de impostos a aplicar, en función do tipo que lle corresponda.</t>
    </r>
  </si>
  <si>
    <r>
      <rPr>
        <b/>
        <sz val="11"/>
        <color rgb="FF007BC4"/>
        <rFont val="Xunta Sans"/>
        <family val="3"/>
        <charset val="1"/>
      </rPr>
      <t>6. PERDAS.</t>
    </r>
    <r>
      <rPr>
        <sz val="11"/>
        <color rgb="FF000000"/>
        <rFont val="Xunta Sans"/>
        <family val="3"/>
        <charset val="1"/>
      </rPr>
      <t xml:space="preserve"> No caso de rexistrar perdas nalgún exercicio, estas deben compensarse nos seguintes.</t>
    </r>
  </si>
  <si>
    <t>CONTA DE RESULTADOS</t>
  </si>
  <si>
    <t xml:space="preserve">(+) VENDAS </t>
  </si>
  <si>
    <t xml:space="preserve">(-) CUSTO DE FABRICACIÓN DAS VENDAS </t>
  </si>
  <si>
    <t>(=) MARXE BRUTA</t>
  </si>
  <si>
    <t>(-) SERV. EXTERIORES</t>
  </si>
  <si>
    <t>(-) GASTOS DE PERSOAL</t>
  </si>
  <si>
    <t>(-) TRIBUTOS</t>
  </si>
  <si>
    <t>(-) OUTROS GASTOS DE XESTIÓN</t>
  </si>
  <si>
    <t>(-) DOTACIÓNS PARA AMORTIZACIÓNS</t>
  </si>
  <si>
    <t>(=) BAIT (beneficio antes de xuros e impostos)</t>
  </si>
  <si>
    <t>(+) INGRESOS FINANCEIROS</t>
  </si>
  <si>
    <t>(-) GASTOS FINANCEIROS</t>
  </si>
  <si>
    <t>(=) BAT (beneficio antes de impostos) antes de resultado extraordinario</t>
  </si>
  <si>
    <t>(+) INGRESOS EXTRAORDINARIOS</t>
  </si>
  <si>
    <t>(-) GASTOS EXTRAORDINARIOS</t>
  </si>
  <si>
    <t>(=) BAT (beneficio antes de impostos) despois de resultado extraordinario</t>
  </si>
  <si>
    <t>(-) IMPOSTOS</t>
  </si>
  <si>
    <t>%  APLICADA</t>
  </si>
  <si>
    <t>(=) Resultado (beneficio neto ou perda)</t>
  </si>
  <si>
    <t>Neste apartado deberá realizarse unha descrición detallada e comentarios necesarios para a adecuada valoración dos datos económicos presentados, incrementos interanuais, detalle de cada un dos servizos ou produtos de venda previstos, días de apertura da actividade, capacidade anual de produción ou de prestación do servizo, xustificación dos prezos e determinación por tipoloxía, correcto cálculo e xustificación detallada de cada tipoloxía dos custes fixos, persoal previsto e funcións de cada un, descrición do modelo económico proposto e demais datos que permitan valorar a viabilidade económica do proxecto.</t>
  </si>
  <si>
    <t>7. Descrición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</si>
</sst>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_p_t_a_-;\-* #,##0\ _p_t_a_-;_-* &quot;- &quot;_p_t_a_-;_-@_-"/>
    <numFmt numFmtId="165" formatCode="0\ %"/>
    <numFmt numFmtId="166" formatCode="#,##0.00_ ;\-#,##0.00\ "/>
    <numFmt numFmtId="167" formatCode="_-* #,##0.00&quot; €&quot;_-;\-* #,##0.00&quot; €&quot;_-;_-* \-??&quot; €&quot;_-;_-@_-"/>
    <numFmt numFmtId="168" formatCode="0.0%"/>
    <numFmt numFmtId="169" formatCode="0.00\ %"/>
    <numFmt numFmtId="170" formatCode="0.000%"/>
    <numFmt numFmtId="171" formatCode="0.0000%"/>
  </numFmts>
  <fonts count="59" x14ac:knownFonts="1">
    <font>
      <sz val="11"/>
      <color rgb="FF000000"/>
      <name val="Calibri"/>
      <family val="2"/>
      <charset val="1"/>
    </font>
    <font>
      <sz val="10"/>
      <name val="Arial"/>
      <family val="2"/>
      <charset val="1"/>
    </font>
    <font>
      <sz val="11"/>
      <color rgb="FF000000"/>
      <name val="Xunta Sans"/>
      <family val="3"/>
      <charset val="1"/>
    </font>
    <font>
      <b/>
      <sz val="11"/>
      <color rgb="FF808080"/>
      <name val="Xunta Sans"/>
      <family val="3"/>
      <charset val="1"/>
    </font>
    <font>
      <b/>
      <sz val="18"/>
      <color rgb="FF007BC4"/>
      <name val="Xunta Sans"/>
      <family val="3"/>
      <charset val="1"/>
    </font>
    <font>
      <b/>
      <sz val="16"/>
      <color rgb="FF007BC4"/>
      <name val="Xunta Sans"/>
      <family val="3"/>
      <charset val="1"/>
    </font>
    <font>
      <b/>
      <sz val="11"/>
      <color rgb="FF007BC4"/>
      <name val="Xunta Sans"/>
      <family val="3"/>
      <charset val="1"/>
    </font>
    <font>
      <sz val="11"/>
      <name val="Xunta Sans"/>
      <family val="3"/>
      <charset val="1"/>
    </font>
    <font>
      <b/>
      <sz val="11"/>
      <color rgb="FF4F81BD"/>
      <name val="Xunta Sans"/>
      <family val="3"/>
    </font>
    <font>
      <b/>
      <sz val="11"/>
      <color rgb="FF000000"/>
      <name val="Xunta Sans"/>
      <family val="3"/>
    </font>
    <font>
      <sz val="10"/>
      <color rgb="FF000000"/>
      <name val="Xunta Sans"/>
      <family val="3"/>
      <charset val="1"/>
    </font>
    <font>
      <sz val="11"/>
      <color rgb="FFFFFFFF"/>
      <name val="Xunta Sans"/>
      <family val="3"/>
      <charset val="1"/>
    </font>
    <font>
      <u/>
      <sz val="12"/>
      <color rgb="FF007BC4"/>
      <name val="Xunta Sans"/>
      <family val="3"/>
    </font>
    <font>
      <u/>
      <sz val="5.5"/>
      <color rgb="FF0000FF"/>
      <name val="Calibri"/>
      <family val="2"/>
      <charset val="1"/>
    </font>
    <font>
      <sz val="11"/>
      <color rgb="FF000000"/>
      <name val="Xunta Sans"/>
      <family val="3"/>
    </font>
    <font>
      <u/>
      <sz val="11"/>
      <color rgb="FF558ED5"/>
      <name val="Xunta Sans"/>
      <family val="3"/>
    </font>
    <font>
      <b/>
      <u/>
      <sz val="18"/>
      <color rgb="FF0000FF"/>
      <name val="Xunta Sans"/>
      <family val="3"/>
    </font>
    <font>
      <sz val="14"/>
      <color rgb="FF000000"/>
      <name val="Xunta Sans"/>
      <family val="3"/>
    </font>
    <font>
      <b/>
      <sz val="18"/>
      <color rgb="FF007BC4"/>
      <name val="Xunta Sans"/>
      <family val="3"/>
    </font>
    <font>
      <b/>
      <sz val="16"/>
      <color rgb="FF007BC4"/>
      <name val="Xunta Sans"/>
      <family val="3"/>
    </font>
    <font>
      <b/>
      <sz val="11"/>
      <color rgb="FF007BC4"/>
      <name val="Xunta Sans"/>
      <family val="3"/>
    </font>
    <font>
      <sz val="16"/>
      <color rgb="FFFFFFFF"/>
      <name val="Xunta Sans"/>
      <family val="3"/>
    </font>
    <font>
      <sz val="11"/>
      <name val="Xunta Sans"/>
      <family val="3"/>
    </font>
    <font>
      <sz val="11"/>
      <color rgb="FFFFFFFF"/>
      <name val="Xunta Sans"/>
      <family val="3"/>
    </font>
    <font>
      <sz val="10"/>
      <color rgb="FF000000"/>
      <name val="Xunta Sans"/>
      <family val="3"/>
    </font>
    <font>
      <sz val="15"/>
      <color rgb="FF000000"/>
      <name val="Xunta Sans"/>
      <family val="3"/>
    </font>
    <font>
      <sz val="16"/>
      <color rgb="FF000000"/>
      <name val="Xunta Sans"/>
      <family val="3"/>
    </font>
    <font>
      <b/>
      <sz val="11"/>
      <color rgb="FF808080"/>
      <name val="Xunta Sans"/>
      <family val="3"/>
    </font>
    <font>
      <b/>
      <sz val="12"/>
      <color rgb="FFFFFFFF"/>
      <name val="Xunta Sans"/>
      <family val="3"/>
    </font>
    <font>
      <b/>
      <sz val="14"/>
      <color rgb="FF007BC4"/>
      <name val="Xunta Sans"/>
      <family val="3"/>
    </font>
    <font>
      <sz val="12"/>
      <color rgb="FFFFFFFF"/>
      <name val="Xunta Sans"/>
      <family val="3"/>
    </font>
    <font>
      <u/>
      <sz val="10"/>
      <color rgb="FF0000FF"/>
      <name val="Xunta Sans"/>
      <family val="3"/>
    </font>
    <font>
      <b/>
      <sz val="11"/>
      <color rgb="FFFFFFFF"/>
      <name val="Xunta Sans"/>
      <family val="3"/>
    </font>
    <font>
      <u/>
      <sz val="11"/>
      <color rgb="FF558ED5"/>
      <name val="Xunta Sans"/>
      <family val="3"/>
      <charset val="1"/>
    </font>
    <font>
      <b/>
      <u/>
      <sz val="18"/>
      <color rgb="FF0000FF"/>
      <name val="Arial"/>
      <family val="2"/>
      <charset val="1"/>
    </font>
    <font>
      <sz val="14"/>
      <color rgb="FFFFFFFF"/>
      <name val="Xunta Sans"/>
      <family val="3"/>
      <charset val="1"/>
    </font>
    <font>
      <sz val="14"/>
      <color rgb="FF008080"/>
      <name val="Xunta Sans"/>
      <family val="3"/>
      <charset val="1"/>
    </font>
    <font>
      <sz val="10"/>
      <color rgb="FFFFFFFF"/>
      <name val="Xunta Sans"/>
      <family val="3"/>
      <charset val="1"/>
    </font>
    <font>
      <sz val="10"/>
      <color rgb="FF000000"/>
      <name val="Calibri"/>
      <family val="2"/>
      <charset val="1"/>
    </font>
    <font>
      <sz val="14"/>
      <color rgb="FFFFFFFF"/>
      <name val="Xunta Sans"/>
      <family val="3"/>
    </font>
    <font>
      <sz val="14"/>
      <color rgb="FF008080"/>
      <name val="Xunta Sans"/>
      <family val="3"/>
    </font>
    <font>
      <sz val="10"/>
      <color rgb="FFFFFFFF"/>
      <name val="Xunta Sans"/>
      <family val="3"/>
    </font>
    <font>
      <sz val="12"/>
      <color rgb="FF000000"/>
      <name val="Xunta Sans"/>
      <family val="3"/>
    </font>
    <font>
      <sz val="16"/>
      <color rgb="FFFFFFFF"/>
      <name val="Xunta Sans"/>
      <family val="3"/>
      <charset val="1"/>
    </font>
    <font>
      <sz val="14"/>
      <color rgb="FF000000"/>
      <name val="Xunta Sans"/>
      <family val="3"/>
      <charset val="1"/>
    </font>
    <font>
      <b/>
      <sz val="11"/>
      <color rgb="FFFFFFFF"/>
      <name val="Xunta Sans"/>
      <family val="3"/>
      <charset val="1"/>
    </font>
    <font>
      <sz val="11"/>
      <color rgb="FF000000"/>
      <name val="Arial"/>
      <family val="2"/>
      <charset val="1"/>
    </font>
    <font>
      <sz val="15"/>
      <color rgb="FF000000"/>
      <name val="Xunta Sans"/>
      <family val="3"/>
      <charset val="1"/>
    </font>
    <font>
      <sz val="16"/>
      <color rgb="FF000000"/>
      <name val="Xunta Sans"/>
      <family val="3"/>
      <charset val="1"/>
    </font>
    <font>
      <sz val="10"/>
      <color rgb="FF007BC4"/>
      <name val="Xunta Sans"/>
      <family val="3"/>
      <charset val="1"/>
    </font>
    <font>
      <b/>
      <sz val="12"/>
      <color rgb="FFFFFFFF"/>
      <name val="Arial Narrow"/>
      <family val="2"/>
      <charset val="1"/>
    </font>
    <font>
      <b/>
      <sz val="11"/>
      <color rgb="FF000000"/>
      <name val="Xunta Sans"/>
      <family val="3"/>
      <charset val="1"/>
    </font>
    <font>
      <sz val="11"/>
      <color rgb="FF000000"/>
      <name val="Calibri"/>
      <family val="2"/>
      <charset val="1"/>
    </font>
    <font>
      <sz val="12"/>
      <color rgb="FF000000"/>
      <name val="Xunta Sans"/>
      <family val="3"/>
      <charset val="1"/>
    </font>
    <font>
      <sz val="11"/>
      <color rgb="FF000000"/>
      <name val="Xunta Sans"/>
      <family val="3"/>
    </font>
    <font>
      <sz val="9"/>
      <color rgb="FF000000"/>
      <name val="Xunta Sans"/>
      <family val="3"/>
    </font>
    <font>
      <sz val="9"/>
      <color rgb="FFFFFFFF"/>
      <name val="Xunta Sans"/>
      <family val="3"/>
    </font>
    <font>
      <u/>
      <sz val="11"/>
      <color rgb="FF0000FF"/>
      <name val="Xunta Sans"/>
      <family val="3"/>
    </font>
    <font>
      <sz val="8"/>
      <name val="Segoe UI"/>
      <family val="2"/>
    </font>
  </fonts>
  <fills count="15">
    <fill>
      <patternFill patternType="none"/>
    </fill>
    <fill>
      <patternFill patternType="gray125"/>
    </fill>
    <fill>
      <patternFill patternType="solid">
        <fgColor rgb="FFFFFFFF"/>
        <bgColor rgb="FFFFFFCC"/>
      </patternFill>
    </fill>
    <fill>
      <patternFill patternType="solid">
        <fgColor rgb="FF007BC4"/>
        <bgColor rgb="FF007AC4"/>
      </patternFill>
    </fill>
    <fill>
      <patternFill patternType="solid">
        <fgColor rgb="FFBFBFBF"/>
        <bgColor rgb="FFCCCCFF"/>
      </patternFill>
    </fill>
    <fill>
      <patternFill patternType="solid">
        <fgColor rgb="FFDAEEF3"/>
        <bgColor rgb="FFDBEEF4"/>
      </patternFill>
    </fill>
    <fill>
      <patternFill patternType="solid">
        <fgColor rgb="FF92CDDC"/>
        <bgColor rgb="FFBFBFBF"/>
      </patternFill>
    </fill>
    <fill>
      <patternFill patternType="solid">
        <fgColor rgb="FFDBEEF4"/>
        <bgColor rgb="FFDAEEF3"/>
      </patternFill>
    </fill>
    <fill>
      <patternFill patternType="solid">
        <fgColor rgb="FF007AC4"/>
        <bgColor rgb="FF007BC4"/>
      </patternFill>
    </fill>
    <fill>
      <patternFill patternType="solid">
        <fgColor rgb="FFFFFF00"/>
        <bgColor rgb="FFFFFF00"/>
      </patternFill>
    </fill>
    <fill>
      <patternFill patternType="solid">
        <fgColor rgb="FF008080"/>
        <bgColor rgb="FF007BC4"/>
      </patternFill>
    </fill>
    <fill>
      <patternFill patternType="solid">
        <fgColor theme="7" tint="0.79998168889431442"/>
        <bgColor indexed="64"/>
      </patternFill>
    </fill>
    <fill>
      <patternFill patternType="solid">
        <fgColor theme="0"/>
        <bgColor indexed="64"/>
      </patternFill>
    </fill>
    <fill>
      <patternFill patternType="solid">
        <fgColor theme="0"/>
        <bgColor rgb="FFFFFFCC"/>
      </patternFill>
    </fill>
    <fill>
      <patternFill patternType="solid">
        <fgColor theme="4" tint="0.79998168889431442"/>
        <bgColor indexed="64"/>
      </patternFill>
    </fill>
  </fills>
  <borders count="30">
    <border>
      <left/>
      <right/>
      <top/>
      <bottom/>
      <diagonal/>
    </border>
    <border>
      <left style="medium">
        <color rgb="FF007BC4"/>
      </left>
      <right style="medium">
        <color rgb="FF007BC4"/>
      </right>
      <top style="medium">
        <color rgb="FF007BC4"/>
      </top>
      <bottom style="medium">
        <color rgb="FF007BC4"/>
      </bottom>
      <diagonal/>
    </border>
    <border>
      <left style="medium">
        <color rgb="FF007BC4"/>
      </left>
      <right/>
      <top/>
      <bottom/>
      <diagonal/>
    </border>
    <border>
      <left style="medium">
        <color rgb="FF007BC4"/>
      </left>
      <right/>
      <top style="medium">
        <color rgb="FF007BC4"/>
      </top>
      <bottom/>
      <diagonal/>
    </border>
    <border>
      <left/>
      <right style="medium">
        <color rgb="FF007BC4"/>
      </right>
      <top style="medium">
        <color rgb="FF007BC4"/>
      </top>
      <bottom/>
      <diagonal/>
    </border>
    <border>
      <left style="medium">
        <color rgb="FF007BC4"/>
      </left>
      <right style="medium">
        <color rgb="FF007BC4"/>
      </right>
      <top style="medium">
        <color rgb="FF007BC4"/>
      </top>
      <bottom/>
      <diagonal/>
    </border>
    <border>
      <left style="medium">
        <color rgb="FF007BC4"/>
      </left>
      <right/>
      <top/>
      <bottom style="medium">
        <color rgb="FF007BC4"/>
      </bottom>
      <diagonal/>
    </border>
    <border>
      <left/>
      <right style="medium">
        <color rgb="FF007BC4"/>
      </right>
      <top/>
      <bottom style="medium">
        <color rgb="FF007BC4"/>
      </bottom>
      <diagonal/>
    </border>
    <border>
      <left style="medium">
        <color rgb="FF007BC4"/>
      </left>
      <right style="medium">
        <color rgb="FF007BC4"/>
      </right>
      <top/>
      <bottom style="medium">
        <color rgb="FF007BC4"/>
      </bottom>
      <diagonal/>
    </border>
    <border>
      <left/>
      <right/>
      <top style="medium">
        <color rgb="FF007BC4"/>
      </top>
      <bottom/>
      <diagonal/>
    </border>
    <border>
      <left/>
      <right style="medium">
        <color rgb="FF007BC4"/>
      </right>
      <top/>
      <bottom/>
      <diagonal/>
    </border>
    <border>
      <left style="medium">
        <color rgb="FF007BC4"/>
      </left>
      <right/>
      <top style="medium">
        <color rgb="FF007BC4"/>
      </top>
      <bottom style="medium">
        <color rgb="FF007BC4"/>
      </bottom>
      <diagonal/>
    </border>
    <border>
      <left/>
      <right/>
      <top/>
      <bottom style="medium">
        <color rgb="FF007BC4"/>
      </bottom>
      <diagonal/>
    </border>
    <border>
      <left/>
      <right style="medium">
        <color rgb="FF007BC4"/>
      </right>
      <top style="medium">
        <color rgb="FF007BC4"/>
      </top>
      <bottom style="medium">
        <color rgb="FF007BC4"/>
      </bottom>
      <diagonal/>
    </border>
    <border>
      <left style="medium">
        <color rgb="FF007AC4"/>
      </left>
      <right style="medium">
        <color rgb="FF007AC4"/>
      </right>
      <top style="medium">
        <color rgb="FF007AC4"/>
      </top>
      <bottom style="medium">
        <color rgb="FF007AC4"/>
      </bottom>
      <diagonal/>
    </border>
    <border>
      <left style="medium">
        <color rgb="FF008080"/>
      </left>
      <right style="medium">
        <color rgb="FF008080"/>
      </right>
      <top style="medium">
        <color rgb="FF008080"/>
      </top>
      <bottom/>
      <diagonal/>
    </border>
    <border>
      <left style="medium">
        <color rgb="FF008080"/>
      </left>
      <right style="medium">
        <color rgb="FF008080"/>
      </right>
      <top/>
      <bottom/>
      <diagonal/>
    </border>
    <border>
      <left style="medium">
        <color rgb="FF008080"/>
      </left>
      <right/>
      <top style="medium">
        <color rgb="FF008080"/>
      </top>
      <bottom/>
      <diagonal/>
    </border>
    <border>
      <left/>
      <right style="medium">
        <color rgb="FF008080"/>
      </right>
      <top style="medium">
        <color rgb="FF008080"/>
      </top>
      <bottom/>
      <diagonal/>
    </border>
    <border>
      <left style="medium">
        <color rgb="FF008080"/>
      </left>
      <right/>
      <top/>
      <bottom/>
      <diagonal/>
    </border>
    <border>
      <left/>
      <right style="medium">
        <color rgb="FF008080"/>
      </right>
      <top/>
      <bottom/>
      <diagonal/>
    </border>
    <border>
      <left style="medium">
        <color rgb="FF008080"/>
      </left>
      <right style="medium">
        <color rgb="FF008080"/>
      </right>
      <top/>
      <bottom style="medium">
        <color rgb="FF008080"/>
      </bottom>
      <diagonal/>
    </border>
    <border>
      <left style="medium">
        <color rgb="FF008080"/>
      </left>
      <right/>
      <top/>
      <bottom style="medium">
        <color rgb="FF008080"/>
      </bottom>
      <diagonal/>
    </border>
    <border>
      <left/>
      <right style="medium">
        <color rgb="FF008080"/>
      </right>
      <top/>
      <bottom style="medium">
        <color rgb="FF008080"/>
      </bottom>
      <diagonal/>
    </border>
    <border>
      <left/>
      <right style="medium">
        <color rgb="FFFFFFFF"/>
      </right>
      <top style="medium">
        <color rgb="FFFFFFFF"/>
      </top>
      <bottom/>
      <diagonal/>
    </border>
    <border>
      <left style="medium">
        <color rgb="FF008080"/>
      </left>
      <right style="medium">
        <color rgb="FF008080"/>
      </right>
      <top style="medium">
        <color rgb="FF008080"/>
      </top>
      <bottom style="medium">
        <color rgb="FF008080"/>
      </bottom>
      <diagonal/>
    </border>
    <border>
      <left/>
      <right/>
      <top style="medium">
        <color rgb="FF007BC4"/>
      </top>
      <bottom style="medium">
        <color rgb="FF007BC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7" fontId="52" fillId="0" borderId="0" applyBorder="0" applyProtection="0"/>
    <xf numFmtId="165" fontId="52" fillId="0" borderId="0" applyBorder="0" applyProtection="0"/>
    <xf numFmtId="0" fontId="13" fillId="0" borderId="0" applyBorder="0" applyProtection="0"/>
    <xf numFmtId="164" fontId="52" fillId="0" borderId="0" applyBorder="0" applyProtection="0"/>
    <xf numFmtId="0" fontId="1" fillId="0" borderId="0"/>
    <xf numFmtId="165" fontId="52" fillId="0" borderId="0" applyBorder="0" applyProtection="0"/>
  </cellStyleXfs>
  <cellXfs count="274">
    <xf numFmtId="0" fontId="0" fillId="0" borderId="0" xfId="0"/>
    <xf numFmtId="0" fontId="28" fillId="3" borderId="1" xfId="0" applyFont="1" applyFill="1" applyBorder="1" applyAlignment="1">
      <alignment horizontal="center" vertical="center" wrapText="1"/>
    </xf>
    <xf numFmtId="4" fontId="20" fillId="0" borderId="0" xfId="0" applyNumberFormat="1" applyFont="1" applyAlignment="1">
      <alignment horizontal="left" vertical="center" wrapText="1"/>
    </xf>
    <xf numFmtId="0" fontId="23" fillId="3" borderId="1" xfId="0" applyFont="1" applyFill="1" applyBorder="1" applyAlignment="1">
      <alignment horizontal="center" vertical="center"/>
    </xf>
    <xf numFmtId="0" fontId="2" fillId="2" borderId="0" xfId="0" applyFont="1" applyFill="1"/>
    <xf numFmtId="0" fontId="2" fillId="0" borderId="0" xfId="0" applyFont="1"/>
    <xf numFmtId="0" fontId="3"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11" fillId="0" borderId="2" xfId="0" applyFont="1" applyBorder="1" applyAlignment="1">
      <alignment vertical="center"/>
    </xf>
    <xf numFmtId="0" fontId="10" fillId="2" borderId="0" xfId="0" applyFont="1" applyFill="1" applyAlignment="1">
      <alignment vertical="center"/>
    </xf>
    <xf numFmtId="0" fontId="11" fillId="3" borderId="1" xfId="0" applyFont="1" applyFill="1" applyBorder="1" applyAlignment="1">
      <alignment horizontal="center" vertical="center" wrapText="1"/>
    </xf>
    <xf numFmtId="0" fontId="12" fillId="0" borderId="1" xfId="3" applyFont="1" applyBorder="1" applyAlignment="1" applyProtection="1">
      <alignment vertical="center" wrapText="1"/>
    </xf>
    <xf numFmtId="0" fontId="2" fillId="0" borderId="1" xfId="0" applyFont="1" applyBorder="1" applyAlignment="1">
      <alignment horizontal="center" vertical="center" wrapText="1"/>
    </xf>
    <xf numFmtId="0" fontId="10" fillId="0" borderId="0" xfId="0" applyFont="1" applyAlignment="1">
      <alignment vertical="center" wrapText="1"/>
    </xf>
    <xf numFmtId="0" fontId="14" fillId="2" borderId="0" xfId="0" applyFont="1" applyFill="1"/>
    <xf numFmtId="0" fontId="15" fillId="2" borderId="0" xfId="3" applyFont="1" applyFill="1" applyBorder="1" applyAlignment="1" applyProtection="1">
      <alignment vertical="center"/>
    </xf>
    <xf numFmtId="0" fontId="16" fillId="2" borderId="0" xfId="3" applyFont="1" applyFill="1" applyBorder="1" applyProtection="1"/>
    <xf numFmtId="0" fontId="14" fillId="0" borderId="0" xfId="0" applyFont="1"/>
    <xf numFmtId="0" fontId="17" fillId="0" borderId="0" xfId="0" applyFont="1" applyAlignment="1">
      <alignment horizontal="left" vertical="center"/>
    </xf>
    <xf numFmtId="0" fontId="18" fillId="0" borderId="0" xfId="0" applyFont="1"/>
    <xf numFmtId="0" fontId="14"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horizontal="center" vertical="center"/>
    </xf>
    <xf numFmtId="0" fontId="22" fillId="2" borderId="0" xfId="0" applyFont="1" applyFill="1" applyAlignment="1">
      <alignment horizontal="left" vertical="center"/>
    </xf>
    <xf numFmtId="0" fontId="14" fillId="2" borderId="0" xfId="0" applyFont="1" applyFill="1" applyAlignment="1">
      <alignment horizontal="center" vertical="center"/>
    </xf>
    <xf numFmtId="0" fontId="14" fillId="4" borderId="1" xfId="0" applyFont="1" applyFill="1" applyBorder="1" applyAlignment="1">
      <alignment horizontal="center" vertical="center" wrapText="1"/>
    </xf>
    <xf numFmtId="166" fontId="14" fillId="5" borderId="1" xfId="0" applyNumberFormat="1" applyFont="1" applyFill="1" applyBorder="1" applyAlignment="1">
      <alignment horizontal="right" wrapText="1"/>
    </xf>
    <xf numFmtId="166" fontId="14" fillId="0" borderId="1" xfId="0" applyNumberFormat="1" applyFont="1" applyBorder="1" applyAlignment="1" applyProtection="1">
      <alignment horizontal="right" wrapText="1"/>
      <protection locked="0"/>
    </xf>
    <xf numFmtId="0" fontId="24" fillId="0" borderId="0" xfId="0" applyFont="1" applyAlignment="1">
      <alignment wrapText="1"/>
    </xf>
    <xf numFmtId="0" fontId="23" fillId="3" borderId="1" xfId="0" applyFont="1" applyFill="1" applyBorder="1"/>
    <xf numFmtId="0" fontId="23" fillId="3" borderId="1" xfId="0" applyFont="1" applyFill="1" applyBorder="1" applyAlignment="1">
      <alignment horizontal="center" vertical="center" wrapText="1"/>
    </xf>
    <xf numFmtId="167" fontId="14" fillId="0" borderId="1" xfId="1" applyFont="1" applyBorder="1" applyAlignment="1" applyProtection="1">
      <alignment horizontal="left" vertical="center" wrapText="1"/>
    </xf>
    <xf numFmtId="167" fontId="14" fillId="5" borderId="1" xfId="1" applyFont="1" applyFill="1" applyBorder="1" applyAlignment="1" applyProtection="1">
      <alignment horizontal="center" vertical="center" wrapText="1"/>
    </xf>
    <xf numFmtId="168" fontId="14" fillId="5" borderId="1" xfId="2" applyNumberFormat="1" applyFont="1" applyFill="1" applyBorder="1" applyAlignment="1" applyProtection="1">
      <alignment horizontal="center" vertical="center" wrapText="1"/>
    </xf>
    <xf numFmtId="49" fontId="14" fillId="6" borderId="1" xfId="0" applyNumberFormat="1" applyFont="1" applyFill="1" applyBorder="1" applyAlignment="1">
      <alignment vertical="center" wrapText="1"/>
    </xf>
    <xf numFmtId="167" fontId="14" fillId="6" borderId="1" xfId="1" applyFont="1" applyFill="1" applyBorder="1" applyAlignment="1" applyProtection="1">
      <alignment horizontal="center" vertical="center" wrapText="1"/>
    </xf>
    <xf numFmtId="4" fontId="25" fillId="2" borderId="0" xfId="0" applyNumberFormat="1" applyFont="1" applyFill="1" applyAlignment="1">
      <alignment vertical="center"/>
    </xf>
    <xf numFmtId="4" fontId="26" fillId="2" borderId="0" xfId="0" applyNumberFormat="1" applyFont="1" applyFill="1" applyAlignment="1">
      <alignment horizontal="center" vertical="center"/>
    </xf>
    <xf numFmtId="4" fontId="26" fillId="2" borderId="0" xfId="0" applyNumberFormat="1" applyFont="1" applyFill="1" applyAlignment="1">
      <alignment vertical="center"/>
    </xf>
    <xf numFmtId="0" fontId="27" fillId="0" borderId="0" xfId="0" applyFont="1"/>
    <xf numFmtId="0" fontId="14" fillId="0" borderId="0" xfId="0" applyFont="1" applyAlignment="1">
      <alignment vertical="center" wrapText="1"/>
    </xf>
    <xf numFmtId="0" fontId="14" fillId="2" borderId="0" xfId="0" applyFont="1" applyFill="1" applyAlignment="1">
      <alignment horizontal="left" vertical="center"/>
    </xf>
    <xf numFmtId="4" fontId="20" fillId="0" borderId="0" xfId="0" applyNumberFormat="1" applyFont="1" applyAlignment="1">
      <alignment horizontal="left" vertical="center"/>
    </xf>
    <xf numFmtId="4" fontId="14" fillId="0" borderId="0" xfId="0" applyNumberFormat="1" applyFont="1" applyAlignment="1">
      <alignment horizontal="left" vertical="center" wrapText="1"/>
    </xf>
    <xf numFmtId="167" fontId="23" fillId="3" borderId="1" xfId="0" applyNumberFormat="1" applyFont="1" applyFill="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167" fontId="14" fillId="0" borderId="1" xfId="0" applyNumberFormat="1" applyFont="1" applyBorder="1" applyAlignment="1" applyProtection="1">
      <alignment horizontal="right" vertical="center" wrapText="1"/>
      <protection locked="0"/>
    </xf>
    <xf numFmtId="4" fontId="14" fillId="0" borderId="1" xfId="0" applyNumberFormat="1" applyFont="1" applyBorder="1" applyAlignment="1" applyProtection="1">
      <alignment horizontal="right" vertical="center" wrapText="1"/>
      <protection locked="0"/>
    </xf>
    <xf numFmtId="0" fontId="23" fillId="3" borderId="1" xfId="0" applyFont="1" applyFill="1" applyBorder="1" applyAlignment="1">
      <alignment horizontal="right" vertical="center" wrapText="1"/>
    </xf>
    <xf numFmtId="4" fontId="23" fillId="3" borderId="1" xfId="0" applyNumberFormat="1" applyFont="1" applyFill="1" applyBorder="1" applyAlignment="1">
      <alignment horizontal="right" vertical="center" wrapText="1"/>
    </xf>
    <xf numFmtId="0" fontId="20" fillId="2" borderId="0" xfId="0" applyFont="1" applyFill="1"/>
    <xf numFmtId="0" fontId="30" fillId="0" borderId="0" xfId="0" applyFont="1" applyAlignment="1">
      <alignment horizontal="center" vertical="center"/>
    </xf>
    <xf numFmtId="0" fontId="14" fillId="2" borderId="0" xfId="0" applyFont="1" applyFill="1" applyAlignment="1">
      <alignment horizontal="center"/>
    </xf>
    <xf numFmtId="0" fontId="23" fillId="3" borderId="3" xfId="0" applyFont="1" applyFill="1" applyBorder="1" applyAlignment="1">
      <alignment vertical="center"/>
    </xf>
    <xf numFmtId="0" fontId="14" fillId="2" borderId="4" xfId="0" applyFont="1" applyFill="1" applyBorder="1" applyAlignment="1" applyProtection="1">
      <alignment horizontal="center"/>
      <protection locked="0"/>
    </xf>
    <xf numFmtId="0" fontId="14" fillId="2" borderId="5" xfId="0" applyFont="1" applyFill="1" applyBorder="1" applyAlignment="1">
      <alignment horizontal="center" vertical="center"/>
    </xf>
    <xf numFmtId="0" fontId="23" fillId="3" borderId="6" xfId="0" applyFont="1" applyFill="1" applyBorder="1" applyAlignment="1">
      <alignment vertical="center"/>
    </xf>
    <xf numFmtId="0" fontId="14" fillId="2" borderId="7" xfId="0" applyFont="1" applyFill="1" applyBorder="1" applyAlignment="1" applyProtection="1">
      <alignment horizontal="center"/>
      <protection locked="0"/>
    </xf>
    <xf numFmtId="0" fontId="14" fillId="2" borderId="8" xfId="0" applyFont="1" applyFill="1" applyBorder="1" applyAlignment="1">
      <alignment horizontal="center" vertical="center"/>
    </xf>
    <xf numFmtId="0" fontId="20" fillId="0" borderId="0" xfId="0" applyFont="1"/>
    <xf numFmtId="0" fontId="31" fillId="2" borderId="0" xfId="3" applyFont="1" applyFill="1" applyBorder="1" applyProtection="1"/>
    <xf numFmtId="0" fontId="14" fillId="2" borderId="9" xfId="0" applyFont="1" applyFill="1" applyBorder="1" applyAlignment="1">
      <alignment horizontal="left" vertical="center"/>
    </xf>
    <xf numFmtId="0" fontId="14" fillId="2" borderId="4"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7" xfId="0" applyFont="1" applyFill="1" applyBorder="1" applyAlignment="1">
      <alignment horizontal="left" vertical="center"/>
    </xf>
    <xf numFmtId="4" fontId="14" fillId="2" borderId="0" xfId="0" applyNumberFormat="1" applyFont="1" applyFill="1" applyAlignment="1">
      <alignment horizontal="center" vertical="center"/>
    </xf>
    <xf numFmtId="4" fontId="14" fillId="2" borderId="0" xfId="0" applyNumberFormat="1" applyFont="1" applyFill="1" applyAlignment="1">
      <alignment vertical="center"/>
    </xf>
    <xf numFmtId="0" fontId="20" fillId="0" borderId="0" xfId="0" applyFont="1" applyAlignment="1">
      <alignment vertical="center"/>
    </xf>
    <xf numFmtId="0" fontId="32"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32" fillId="3" borderId="11" xfId="0" applyFont="1" applyFill="1" applyBorder="1" applyAlignment="1">
      <alignment vertical="center" wrapText="1"/>
    </xf>
    <xf numFmtId="0" fontId="14" fillId="3" borderId="1" xfId="0" applyFont="1" applyFill="1" applyBorder="1"/>
    <xf numFmtId="0" fontId="0" fillId="2" borderId="0" xfId="0" applyFill="1"/>
    <xf numFmtId="0" fontId="33" fillId="2" borderId="0" xfId="3" applyFont="1" applyFill="1" applyBorder="1" applyAlignment="1" applyProtection="1">
      <alignment vertical="center"/>
    </xf>
    <xf numFmtId="0" fontId="34" fillId="2" borderId="0" xfId="3" applyFont="1" applyFill="1" applyBorder="1" applyProtection="1"/>
    <xf numFmtId="0" fontId="35" fillId="2" borderId="0" xfId="0" applyFont="1" applyFill="1" applyAlignment="1">
      <alignment horizontal="left" vertical="center"/>
    </xf>
    <xf numFmtId="0" fontId="36" fillId="2" borderId="0" xfId="0" applyFont="1" applyFill="1" applyAlignment="1">
      <alignment horizontal="left" vertical="center"/>
    </xf>
    <xf numFmtId="0" fontId="37" fillId="3" borderId="1" xfId="0" applyFont="1" applyFill="1" applyBorder="1" applyAlignment="1">
      <alignment horizontal="center" vertical="center" wrapText="1"/>
    </xf>
    <xf numFmtId="0" fontId="10" fillId="5" borderId="1" xfId="0" applyFont="1" applyFill="1" applyBorder="1" applyAlignment="1">
      <alignment horizontal="justify" vertical="center" wrapText="1"/>
    </xf>
    <xf numFmtId="4" fontId="10" fillId="5" borderId="1" xfId="1" applyNumberFormat="1" applyFont="1" applyFill="1" applyBorder="1" applyAlignment="1" applyProtection="1">
      <alignment horizontal="right" vertical="center" wrapText="1"/>
    </xf>
    <xf numFmtId="4" fontId="37" fillId="3" borderId="1" xfId="1" applyNumberFormat="1" applyFont="1" applyFill="1" applyBorder="1" applyAlignment="1" applyProtection="1">
      <alignment horizontal="right" vertical="center" wrapText="1"/>
    </xf>
    <xf numFmtId="0" fontId="39" fillId="2" borderId="0" xfId="0" applyFont="1" applyFill="1" applyAlignment="1">
      <alignment horizontal="left" vertical="center"/>
    </xf>
    <xf numFmtId="0" fontId="40" fillId="2" borderId="0" xfId="0" applyFont="1" applyFill="1" applyAlignment="1">
      <alignment horizontal="left" vertical="center"/>
    </xf>
    <xf numFmtId="0" fontId="41" fillId="3" borderId="1" xfId="0" applyFont="1" applyFill="1" applyBorder="1" applyAlignment="1">
      <alignment horizontal="center" vertical="center" wrapText="1"/>
    </xf>
    <xf numFmtId="0" fontId="24" fillId="5" borderId="1" xfId="0" applyFont="1" applyFill="1" applyBorder="1" applyAlignment="1">
      <alignment horizontal="justify" vertical="center" wrapText="1"/>
    </xf>
    <xf numFmtId="4" fontId="24" fillId="5" borderId="1" xfId="1" applyNumberFormat="1" applyFont="1" applyFill="1" applyBorder="1" applyAlignment="1" applyProtection="1">
      <alignment horizontal="right" vertical="center" wrapText="1"/>
    </xf>
    <xf numFmtId="0" fontId="24" fillId="0" borderId="1" xfId="0" applyFont="1" applyBorder="1" applyAlignment="1">
      <alignment horizontal="justify" vertical="center" wrapText="1"/>
    </xf>
    <xf numFmtId="4" fontId="24" fillId="0" borderId="1" xfId="1" applyNumberFormat="1" applyFont="1" applyBorder="1" applyAlignment="1" applyProtection="1">
      <alignment horizontal="right" vertical="center" wrapText="1"/>
      <protection locked="0"/>
    </xf>
    <xf numFmtId="0" fontId="24" fillId="7" borderId="1" xfId="0" applyFont="1" applyFill="1" applyBorder="1" applyAlignment="1">
      <alignment horizontal="left" vertical="center" wrapText="1"/>
    </xf>
    <xf numFmtId="4" fontId="24" fillId="7" borderId="1" xfId="1" applyNumberFormat="1" applyFont="1" applyFill="1" applyBorder="1" applyAlignment="1" applyProtection="1">
      <alignment horizontal="right" vertical="center" wrapText="1"/>
    </xf>
    <xf numFmtId="0" fontId="24" fillId="8" borderId="14" xfId="0" applyFont="1" applyFill="1" applyBorder="1" applyAlignment="1">
      <alignment vertical="center" wrapText="1"/>
    </xf>
    <xf numFmtId="0" fontId="41" fillId="8" borderId="14" xfId="0" applyFont="1" applyFill="1" applyBorder="1" applyAlignment="1">
      <alignment vertical="center" wrapText="1"/>
    </xf>
    <xf numFmtId="0" fontId="41" fillId="8" borderId="14"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14" fillId="0" borderId="14"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4" fontId="24" fillId="0" borderId="14" xfId="0" applyNumberFormat="1" applyFont="1" applyBorder="1" applyAlignment="1" applyProtection="1">
      <alignment vertical="center" wrapText="1"/>
      <protection locked="0"/>
    </xf>
    <xf numFmtId="169" fontId="24" fillId="0" borderId="14" xfId="0" applyNumberFormat="1" applyFont="1" applyBorder="1" applyAlignment="1" applyProtection="1">
      <alignment vertical="center" wrapText="1"/>
      <protection locked="0"/>
    </xf>
    <xf numFmtId="0" fontId="42" fillId="0" borderId="14" xfId="0" applyFont="1" applyBorder="1" applyAlignment="1" applyProtection="1">
      <alignment vertical="center" wrapText="1"/>
      <protection locked="0"/>
    </xf>
    <xf numFmtId="0" fontId="22" fillId="2" borderId="0" xfId="5" applyFont="1" applyFill="1"/>
    <xf numFmtId="0" fontId="22" fillId="2" borderId="15" xfId="5" applyFont="1" applyFill="1" applyBorder="1"/>
    <xf numFmtId="167" fontId="22" fillId="9" borderId="0" xfId="1" applyFont="1" applyFill="1" applyBorder="1" applyAlignment="1" applyProtection="1">
      <alignment horizontal="center"/>
    </xf>
    <xf numFmtId="164" fontId="22" fillId="2" borderId="0" xfId="4" applyFont="1" applyFill="1" applyBorder="1" applyAlignment="1" applyProtection="1">
      <alignment horizontal="center"/>
    </xf>
    <xf numFmtId="167" fontId="22" fillId="9" borderId="0" xfId="1" applyFont="1" applyFill="1" applyBorder="1" applyAlignment="1" applyProtection="1">
      <alignment horizontal="center"/>
      <protection locked="0"/>
    </xf>
    <xf numFmtId="0" fontId="22" fillId="2" borderId="16" xfId="5" applyFont="1" applyFill="1" applyBorder="1"/>
    <xf numFmtId="169" fontId="22" fillId="9" borderId="0" xfId="5" applyNumberFormat="1" applyFont="1" applyFill="1" applyAlignment="1">
      <alignment horizontal="center"/>
    </xf>
    <xf numFmtId="165" fontId="22" fillId="2" borderId="0" xfId="5" applyNumberFormat="1" applyFont="1" applyFill="1" applyAlignment="1">
      <alignment horizontal="center"/>
    </xf>
    <xf numFmtId="0" fontId="22" fillId="2" borderId="17" xfId="5" applyFont="1" applyFill="1" applyBorder="1"/>
    <xf numFmtId="167" fontId="22" fillId="9" borderId="18" xfId="1" applyFont="1" applyFill="1" applyBorder="1" applyAlignment="1" applyProtection="1">
      <alignment horizontal="center"/>
    </xf>
    <xf numFmtId="170" fontId="22" fillId="2" borderId="0" xfId="5" applyNumberFormat="1" applyFont="1" applyFill="1"/>
    <xf numFmtId="169" fontId="22" fillId="9" borderId="0" xfId="5" applyNumberFormat="1" applyFont="1" applyFill="1" applyAlignment="1" applyProtection="1">
      <alignment horizontal="center"/>
      <protection locked="0"/>
    </xf>
    <xf numFmtId="0" fontId="22" fillId="9" borderId="0" xfId="5" applyFont="1" applyFill="1" applyAlignment="1">
      <alignment horizontal="center"/>
    </xf>
    <xf numFmtId="0" fontId="22" fillId="2" borderId="0" xfId="5" applyFont="1" applyFill="1" applyAlignment="1">
      <alignment horizontal="center"/>
    </xf>
    <xf numFmtId="0" fontId="22" fillId="2" borderId="19" xfId="5" applyFont="1" applyFill="1" applyBorder="1"/>
    <xf numFmtId="167" fontId="22" fillId="2" borderId="20" xfId="1" applyFont="1" applyFill="1" applyBorder="1" applyAlignment="1" applyProtection="1">
      <alignment horizontal="center"/>
    </xf>
    <xf numFmtId="0" fontId="22" fillId="9" borderId="0" xfId="5" applyFont="1" applyFill="1" applyAlignment="1" applyProtection="1">
      <alignment horizontal="center"/>
      <protection locked="0"/>
    </xf>
    <xf numFmtId="0" fontId="22" fillId="2" borderId="0" xfId="5" applyFont="1" applyFill="1" applyAlignment="1" applyProtection="1">
      <alignment horizontal="center"/>
      <protection locked="0"/>
    </xf>
    <xf numFmtId="169" fontId="22" fillId="2" borderId="0" xfId="5" applyNumberFormat="1" applyFont="1" applyFill="1" applyAlignment="1">
      <alignment horizontal="center"/>
    </xf>
    <xf numFmtId="170" fontId="22" fillId="2" borderId="20" xfId="6" applyNumberFormat="1" applyFont="1" applyFill="1" applyBorder="1" applyAlignment="1" applyProtection="1">
      <alignment horizontal="center"/>
    </xf>
    <xf numFmtId="164" fontId="22" fillId="2" borderId="0" xfId="4" applyFont="1" applyFill="1" applyBorder="1" applyProtection="1"/>
    <xf numFmtId="167" fontId="22" fillId="9" borderId="20" xfId="1" applyFont="1" applyFill="1" applyBorder="1" applyProtection="1"/>
    <xf numFmtId="169" fontId="22" fillId="2" borderId="0" xfId="5" applyNumberFormat="1" applyFont="1" applyFill="1" applyAlignment="1" applyProtection="1">
      <alignment horizontal="center"/>
      <protection locked="0"/>
    </xf>
    <xf numFmtId="171" fontId="22" fillId="2" borderId="0" xfId="5" applyNumberFormat="1" applyFont="1" applyFill="1"/>
    <xf numFmtId="167" fontId="22" fillId="9" borderId="20" xfId="1" applyFont="1" applyFill="1" applyBorder="1" applyAlignment="1" applyProtection="1">
      <alignment horizontal="center"/>
    </xf>
    <xf numFmtId="171" fontId="22" fillId="2" borderId="0" xfId="4" applyNumberFormat="1" applyFont="1" applyFill="1" applyBorder="1" applyProtection="1"/>
    <xf numFmtId="167" fontId="22" fillId="9" borderId="20" xfId="5" applyNumberFormat="1" applyFont="1" applyFill="1" applyBorder="1"/>
    <xf numFmtId="165" fontId="22" fillId="2" borderId="0" xfId="5" applyNumberFormat="1" applyFont="1" applyFill="1" applyAlignment="1" applyProtection="1">
      <alignment horizontal="center"/>
      <protection locked="0"/>
    </xf>
    <xf numFmtId="0" fontId="22" fillId="2" borderId="21" xfId="5" applyFont="1" applyFill="1" applyBorder="1"/>
    <xf numFmtId="0" fontId="22" fillId="2" borderId="22" xfId="5" applyFont="1" applyFill="1" applyBorder="1"/>
    <xf numFmtId="167" fontId="22" fillId="9" borderId="23" xfId="5" applyNumberFormat="1" applyFont="1" applyFill="1" applyBorder="1"/>
    <xf numFmtId="0" fontId="32" fillId="10" borderId="24" xfId="0" applyFont="1" applyFill="1" applyBorder="1" applyAlignment="1">
      <alignment horizontal="center" vertical="center" wrapText="1"/>
    </xf>
    <xf numFmtId="0" fontId="22" fillId="2" borderId="25" xfId="5" applyFont="1" applyFill="1" applyBorder="1" applyAlignment="1">
      <alignment horizontal="center" vertical="center"/>
    </xf>
    <xf numFmtId="167" fontId="22" fillId="2" borderId="25" xfId="1" applyFont="1" applyFill="1" applyBorder="1" applyAlignment="1" applyProtection="1">
      <alignment horizontal="center" vertical="center" wrapText="1"/>
    </xf>
    <xf numFmtId="167" fontId="22" fillId="2" borderId="25" xfId="1" applyFont="1" applyFill="1" applyBorder="1" applyAlignment="1" applyProtection="1">
      <alignment vertical="center" wrapText="1"/>
    </xf>
    <xf numFmtId="0" fontId="22" fillId="2" borderId="25" xfId="5" applyFont="1" applyFill="1" applyBorder="1" applyAlignment="1">
      <alignment horizontal="center"/>
    </xf>
    <xf numFmtId="167" fontId="22" fillId="2" borderId="25" xfId="1" applyFont="1" applyFill="1" applyBorder="1" applyAlignment="1" applyProtection="1">
      <alignment horizontal="center"/>
    </xf>
    <xf numFmtId="167" fontId="22" fillId="2" borderId="25" xfId="1" applyFont="1" applyFill="1" applyBorder="1" applyProtection="1"/>
    <xf numFmtId="167" fontId="22" fillId="2" borderId="0" xfId="5" applyNumberFormat="1" applyFont="1" applyFill="1"/>
    <xf numFmtId="0" fontId="2" fillId="0" borderId="0" xfId="0" applyFont="1" applyAlignment="1">
      <alignment horizontal="center" vertical="center"/>
    </xf>
    <xf numFmtId="0" fontId="6" fillId="0" borderId="0" xfId="0" applyFont="1" applyAlignment="1">
      <alignment horizontal="left" vertical="center"/>
    </xf>
    <xf numFmtId="0" fontId="43" fillId="0" borderId="0" xfId="0" applyFont="1" applyAlignment="1">
      <alignment horizontal="center" vertical="center"/>
    </xf>
    <xf numFmtId="0" fontId="44" fillId="2" borderId="0" xfId="0" applyFont="1" applyFill="1" applyAlignment="1">
      <alignment horizontal="left" wrapText="1"/>
    </xf>
    <xf numFmtId="0" fontId="2" fillId="0" borderId="1" xfId="0" applyFont="1" applyBorder="1" applyAlignment="1" applyProtection="1">
      <alignment horizontal="left" vertical="center" wrapText="1"/>
      <protection locked="0"/>
    </xf>
    <xf numFmtId="166" fontId="2" fillId="0" borderId="1" xfId="1"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6" fontId="45" fillId="3" borderId="1" xfId="1" applyNumberFormat="1" applyFont="1" applyFill="1" applyBorder="1" applyAlignment="1" applyProtection="1">
      <alignment horizontal="center" vertical="center" wrapText="1"/>
    </xf>
    <xf numFmtId="0" fontId="46" fillId="0" borderId="0" xfId="0" applyFont="1" applyAlignment="1">
      <alignment vertical="center" wrapText="1"/>
    </xf>
    <xf numFmtId="0" fontId="2" fillId="2" borderId="0" xfId="0" applyFont="1" applyFill="1" applyAlignment="1">
      <alignment horizontal="center" vertical="center"/>
    </xf>
    <xf numFmtId="4" fontId="47" fillId="2" borderId="0" xfId="0" applyNumberFormat="1" applyFont="1" applyFill="1" applyAlignment="1">
      <alignment vertical="center"/>
    </xf>
    <xf numFmtId="4" fontId="48" fillId="2" borderId="0" xfId="0" applyNumberFormat="1" applyFont="1" applyFill="1" applyAlignment="1">
      <alignment horizontal="center" vertical="center"/>
    </xf>
    <xf numFmtId="4" fontId="48" fillId="2" borderId="0" xfId="0" applyNumberFormat="1" applyFont="1" applyFill="1" applyAlignment="1">
      <alignment vertical="center"/>
    </xf>
    <xf numFmtId="0" fontId="2" fillId="0" borderId="0" xfId="0" applyFont="1" applyAlignment="1">
      <alignment horizontal="left" vertical="center" wrapText="1"/>
    </xf>
    <xf numFmtId="0" fontId="6" fillId="2" borderId="0" xfId="0" applyFont="1" applyFill="1"/>
    <xf numFmtId="0" fontId="37" fillId="3" borderId="0" xfId="0" applyFont="1" applyFill="1" applyAlignment="1">
      <alignment horizontal="center" vertical="center"/>
    </xf>
    <xf numFmtId="0" fontId="37" fillId="3" borderId="0" xfId="0" applyFont="1" applyFill="1" applyAlignment="1">
      <alignment horizontal="left" vertical="center"/>
    </xf>
    <xf numFmtId="0" fontId="49" fillId="3" borderId="11" xfId="0" applyFont="1" applyFill="1" applyBorder="1" applyAlignment="1">
      <alignment vertical="center"/>
    </xf>
    <xf numFmtId="0" fontId="49" fillId="3" borderId="13" xfId="0" applyFont="1" applyFill="1" applyBorder="1" applyAlignment="1">
      <alignment vertical="center"/>
    </xf>
    <xf numFmtId="0" fontId="49" fillId="3" borderId="13" xfId="0" applyFont="1" applyFill="1" applyBorder="1" applyAlignment="1">
      <alignment horizontal="center" vertical="center"/>
    </xf>
    <xf numFmtId="0" fontId="49" fillId="3" borderId="26" xfId="0" applyFont="1" applyFill="1" applyBorder="1" applyAlignment="1">
      <alignment horizontal="center" vertical="center"/>
    </xf>
    <xf numFmtId="0" fontId="49" fillId="3" borderId="26" xfId="0" applyFont="1" applyFill="1" applyBorder="1" applyAlignment="1">
      <alignment vertical="center"/>
    </xf>
    <xf numFmtId="0" fontId="37" fillId="3" borderId="13" xfId="0" applyFont="1" applyFill="1" applyBorder="1" applyAlignment="1">
      <alignment horizontal="center" vertical="center" wrapText="1"/>
    </xf>
    <xf numFmtId="0" fontId="10" fillId="4" borderId="8" xfId="0" applyFont="1" applyFill="1" applyBorder="1" applyAlignment="1">
      <alignment vertical="center" wrapText="1"/>
    </xf>
    <xf numFmtId="0" fontId="10" fillId="4" borderId="7" xfId="0" applyFont="1" applyFill="1" applyBorder="1" applyAlignment="1">
      <alignment vertical="center" wrapText="1"/>
    </xf>
    <xf numFmtId="4" fontId="10" fillId="4" borderId="8" xfId="0" applyNumberFormat="1" applyFont="1" applyFill="1" applyBorder="1" applyAlignment="1">
      <alignment vertical="center" wrapText="1"/>
    </xf>
    <xf numFmtId="4" fontId="10" fillId="4" borderId="8" xfId="0" applyNumberFormat="1" applyFont="1" applyFill="1" applyBorder="1" applyAlignment="1">
      <alignment horizontal="center" vertical="center" wrapText="1"/>
    </xf>
    <xf numFmtId="0" fontId="10" fillId="0" borderId="8" xfId="0" applyFont="1" applyBorder="1" applyAlignment="1">
      <alignment vertical="center" wrapText="1"/>
    </xf>
    <xf numFmtId="0" fontId="10" fillId="0" borderId="7" xfId="0" applyFont="1" applyBorder="1" applyAlignment="1">
      <alignment vertical="center" wrapText="1"/>
    </xf>
    <xf numFmtId="4" fontId="10" fillId="0" borderId="8" xfId="0" applyNumberFormat="1" applyFont="1" applyBorder="1" applyAlignment="1" applyProtection="1">
      <alignment vertical="center" wrapText="1"/>
      <protection locked="0"/>
    </xf>
    <xf numFmtId="3" fontId="10" fillId="0" borderId="7" xfId="0" applyNumberFormat="1" applyFont="1" applyBorder="1" applyAlignment="1" applyProtection="1">
      <alignment horizontal="center" vertical="center" wrapText="1"/>
      <protection locked="0"/>
    </xf>
    <xf numFmtId="169" fontId="10" fillId="0" borderId="7" xfId="2" applyNumberFormat="1" applyFont="1" applyBorder="1" applyAlignment="1" applyProtection="1">
      <alignment horizontal="center" vertical="center" wrapText="1"/>
    </xf>
    <xf numFmtId="4" fontId="10" fillId="0" borderId="8" xfId="0" applyNumberFormat="1" applyFont="1" applyBorder="1" applyAlignment="1">
      <alignment vertical="center" wrapText="1"/>
    </xf>
    <xf numFmtId="4" fontId="10" fillId="0" borderId="7" xfId="0" applyNumberFormat="1" applyFont="1" applyBorder="1" applyAlignment="1">
      <alignment vertical="center" wrapText="1"/>
    </xf>
    <xf numFmtId="3" fontId="10" fillId="4" borderId="8" xfId="0" applyNumberFormat="1" applyFont="1" applyFill="1" applyBorder="1" applyAlignment="1">
      <alignment horizontal="center" vertical="center" wrapText="1"/>
    </xf>
    <xf numFmtId="169" fontId="10" fillId="0" borderId="7" xfId="2" applyNumberFormat="1"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4" fontId="10" fillId="0" borderId="7" xfId="0" applyNumberFormat="1" applyFont="1" applyBorder="1" applyAlignment="1" applyProtection="1">
      <alignment horizontal="center" vertical="center" wrapText="1"/>
      <protection locked="0"/>
    </xf>
    <xf numFmtId="0" fontId="37" fillId="3" borderId="1" xfId="0" applyFont="1" applyFill="1" applyBorder="1" applyAlignment="1">
      <alignment vertical="center" wrapText="1"/>
    </xf>
    <xf numFmtId="4" fontId="37" fillId="3" borderId="1" xfId="0" applyNumberFormat="1" applyFont="1" applyFill="1" applyBorder="1" applyAlignment="1">
      <alignment vertical="center" wrapText="1"/>
    </xf>
    <xf numFmtId="3" fontId="37" fillId="3" borderId="1" xfId="0" applyNumberFormat="1" applyFont="1" applyFill="1" applyBorder="1" applyAlignment="1">
      <alignment horizontal="center" vertical="center" wrapText="1"/>
    </xf>
    <xf numFmtId="4" fontId="37" fillId="3"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11" fillId="3" borderId="0" xfId="0" applyFont="1" applyFill="1"/>
    <xf numFmtId="0" fontId="50" fillId="3" borderId="1" xfId="0" applyFont="1" applyFill="1" applyBorder="1" applyAlignment="1">
      <alignment horizontal="center" vertical="center" wrapText="1"/>
    </xf>
    <xf numFmtId="0" fontId="0" fillId="2" borderId="1" xfId="0" applyFill="1" applyBorder="1" applyAlignment="1" applyProtection="1">
      <alignment horizontal="center" vertical="center"/>
      <protection locked="0"/>
    </xf>
    <xf numFmtId="0" fontId="0" fillId="2" borderId="1" xfId="0" applyFill="1" applyBorder="1" applyAlignment="1">
      <alignment horizontal="center" vertical="center"/>
    </xf>
    <xf numFmtId="0" fontId="44" fillId="0" borderId="0" xfId="0" applyFont="1" applyAlignment="1">
      <alignment horizontal="left" vertical="center"/>
    </xf>
    <xf numFmtId="0" fontId="7" fillId="2" borderId="0" xfId="0" applyFont="1" applyFill="1" applyAlignment="1">
      <alignment horizontal="left" vertical="center"/>
    </xf>
    <xf numFmtId="0" fontId="0" fillId="2" borderId="0" xfId="0" applyFill="1" applyAlignment="1">
      <alignment horizontal="center" vertical="center"/>
    </xf>
    <xf numFmtId="0" fontId="2" fillId="4" borderId="1" xfId="0" applyFont="1" applyFill="1" applyBorder="1" applyAlignment="1">
      <alignment horizontal="center" vertical="center" wrapText="1"/>
    </xf>
    <xf numFmtId="166" fontId="2" fillId="5" borderId="1" xfId="0" applyNumberFormat="1" applyFont="1" applyFill="1" applyBorder="1" applyAlignment="1">
      <alignment horizontal="right" wrapText="1"/>
    </xf>
    <xf numFmtId="166" fontId="2" fillId="4" borderId="1" xfId="1" applyNumberFormat="1" applyFont="1" applyFill="1" applyBorder="1" applyAlignment="1" applyProtection="1">
      <alignment horizontal="right" wrapText="1"/>
    </xf>
    <xf numFmtId="49" fontId="10" fillId="0" borderId="1" xfId="0" applyNumberFormat="1" applyFont="1" applyBorder="1" applyAlignment="1">
      <alignment wrapText="1"/>
    </xf>
    <xf numFmtId="166" fontId="2" fillId="0" borderId="1" xfId="0" applyNumberFormat="1" applyFont="1" applyBorder="1" applyAlignment="1" applyProtection="1">
      <alignment horizontal="right" wrapText="1"/>
      <protection locked="0"/>
    </xf>
    <xf numFmtId="168" fontId="10" fillId="2" borderId="1" xfId="0" applyNumberFormat="1" applyFont="1" applyFill="1" applyBorder="1" applyProtection="1">
      <protection locked="0"/>
    </xf>
    <xf numFmtId="165" fontId="2" fillId="0" borderId="1" xfId="2" applyFont="1" applyBorder="1" applyAlignment="1" applyProtection="1">
      <alignment horizontal="center" wrapText="1"/>
    </xf>
    <xf numFmtId="0" fontId="53" fillId="0" borderId="1" xfId="0" applyFont="1" applyBorder="1" applyAlignment="1">
      <alignment horizontal="center" vertical="center" wrapText="1"/>
    </xf>
    <xf numFmtId="0" fontId="33" fillId="2" borderId="0" xfId="3" applyFont="1" applyFill="1" applyBorder="1" applyAlignment="1" applyProtection="1">
      <alignment horizontal="center" vertical="center"/>
    </xf>
    <xf numFmtId="0" fontId="54" fillId="12" borderId="0" xfId="0" applyFont="1" applyFill="1"/>
    <xf numFmtId="0" fontId="55" fillId="0" borderId="1" xfId="0" applyFont="1" applyBorder="1" applyAlignment="1" applyProtection="1">
      <alignment horizontal="center" vertical="center" wrapText="1"/>
      <protection locked="0"/>
    </xf>
    <xf numFmtId="167" fontId="55" fillId="0" borderId="1" xfId="0" applyNumberFormat="1" applyFont="1" applyBorder="1" applyAlignment="1" applyProtection="1">
      <alignment horizontal="right" vertical="center" wrapText="1"/>
      <protection locked="0"/>
    </xf>
    <xf numFmtId="4" fontId="55" fillId="0" borderId="1" xfId="0" applyNumberFormat="1" applyFont="1" applyBorder="1" applyAlignment="1" applyProtection="1">
      <alignment horizontal="right" vertical="center" wrapText="1"/>
      <protection locked="0"/>
    </xf>
    <xf numFmtId="0" fontId="56" fillId="3" borderId="1" xfId="0" applyFont="1" applyFill="1" applyBorder="1" applyAlignment="1">
      <alignment horizontal="center" vertical="center" wrapText="1"/>
    </xf>
    <xf numFmtId="0" fontId="56" fillId="3" borderId="1" xfId="0" applyFont="1" applyFill="1" applyBorder="1" applyAlignment="1">
      <alignment horizontal="right" vertical="center" wrapText="1"/>
    </xf>
    <xf numFmtId="4" fontId="56" fillId="3" borderId="1" xfId="0" applyNumberFormat="1" applyFont="1" applyFill="1" applyBorder="1" applyAlignment="1">
      <alignment horizontal="right" vertical="center" wrapText="1"/>
    </xf>
    <xf numFmtId="0" fontId="14" fillId="13" borderId="0" xfId="0" applyFont="1" applyFill="1"/>
    <xf numFmtId="0" fontId="18" fillId="12" borderId="0" xfId="0" applyFont="1" applyFill="1"/>
    <xf numFmtId="0" fontId="14" fillId="12" borderId="0" xfId="0" applyFont="1" applyFill="1"/>
    <xf numFmtId="0" fontId="14" fillId="12" borderId="0" xfId="0" applyFont="1" applyFill="1" applyAlignment="1">
      <alignment horizontal="center" vertical="center"/>
    </xf>
    <xf numFmtId="0" fontId="19" fillId="12" borderId="0" xfId="0" applyFont="1" applyFill="1" applyAlignment="1">
      <alignment vertical="center"/>
    </xf>
    <xf numFmtId="0" fontId="8" fillId="12" borderId="0" xfId="0" applyFont="1" applyFill="1" applyAlignment="1">
      <alignment vertical="center"/>
    </xf>
    <xf numFmtId="0" fontId="2" fillId="13" borderId="0" xfId="0" applyFont="1" applyFill="1"/>
    <xf numFmtId="0" fontId="0" fillId="13" borderId="0" xfId="0" applyFill="1"/>
    <xf numFmtId="0" fontId="4" fillId="12" borderId="0" xfId="0" applyFont="1" applyFill="1"/>
    <xf numFmtId="0" fontId="2" fillId="12" borderId="0" xfId="0" applyFont="1" applyFill="1"/>
    <xf numFmtId="0" fontId="2" fillId="12" borderId="0" xfId="0" applyFont="1" applyFill="1" applyAlignment="1">
      <alignment horizontal="center" vertical="center"/>
    </xf>
    <xf numFmtId="0" fontId="5" fillId="12" borderId="0" xfId="0" applyFont="1" applyFill="1" applyAlignment="1">
      <alignment vertical="center"/>
    </xf>
    <xf numFmtId="0" fontId="2" fillId="12" borderId="0" xfId="0" applyFont="1" applyFill="1" applyAlignment="1">
      <alignment vertical="center"/>
    </xf>
    <xf numFmtId="0" fontId="6" fillId="12" borderId="0" xfId="0" applyFont="1" applyFill="1" applyAlignment="1">
      <alignment horizontal="left" vertical="center"/>
    </xf>
    <xf numFmtId="0" fontId="2" fillId="12" borderId="0" xfId="0" applyFont="1" applyFill="1" applyAlignment="1">
      <alignment horizontal="left" vertical="center"/>
    </xf>
    <xf numFmtId="0" fontId="43" fillId="12" borderId="0" xfId="0" applyFont="1" applyFill="1" applyAlignment="1">
      <alignment horizontal="center" vertical="center"/>
    </xf>
    <xf numFmtId="0" fontId="6" fillId="0" borderId="0" xfId="0" applyFont="1" applyAlignment="1">
      <alignment horizontal="left" vertical="center" wrapText="1"/>
    </xf>
    <xf numFmtId="0" fontId="11" fillId="3" borderId="1" xfId="0" applyFont="1" applyFill="1" applyBorder="1" applyAlignment="1">
      <alignment horizontal="center" vertical="center"/>
    </xf>
    <xf numFmtId="0" fontId="20" fillId="0" borderId="0" xfId="0" applyFont="1" applyAlignment="1">
      <alignment horizontal="left" vertical="center" wrapText="1"/>
    </xf>
    <xf numFmtId="0" fontId="23" fillId="3" borderId="1" xfId="0" applyFont="1" applyFill="1" applyBorder="1" applyAlignment="1">
      <alignment horizontal="center" vertical="center"/>
    </xf>
    <xf numFmtId="0" fontId="14" fillId="4" borderId="1" xfId="0" applyFont="1" applyFill="1" applyBorder="1" applyAlignment="1">
      <alignment horizontal="left" vertical="center" wrapText="1"/>
    </xf>
    <xf numFmtId="0" fontId="24" fillId="2" borderId="1" xfId="0" applyFont="1" applyFill="1" applyBorder="1" applyAlignment="1">
      <alignment wrapText="1"/>
    </xf>
    <xf numFmtId="0" fontId="24" fillId="0" borderId="1" xfId="0" applyFont="1" applyBorder="1" applyAlignment="1">
      <alignment wrapText="1"/>
    </xf>
    <xf numFmtId="0" fontId="23" fillId="3" borderId="1" xfId="0" applyFont="1" applyFill="1" applyBorder="1" applyAlignment="1">
      <alignment horizontal="center"/>
    </xf>
    <xf numFmtId="0" fontId="14" fillId="0" borderId="0" xfId="0" applyFont="1" applyAlignment="1">
      <alignment horizontal="left" vertical="center" wrapText="1"/>
    </xf>
    <xf numFmtId="4" fontId="20" fillId="0" borderId="0" xfId="0" applyNumberFormat="1" applyFont="1" applyAlignment="1">
      <alignment horizontal="left" vertical="center" wrapText="1"/>
    </xf>
    <xf numFmtId="0" fontId="28" fillId="3"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3" borderId="1" xfId="0" applyFont="1" applyFill="1" applyBorder="1" applyAlignment="1">
      <alignment horizontal="center" vertical="center"/>
    </xf>
    <xf numFmtId="0" fontId="14" fillId="2" borderId="1" xfId="0" applyFont="1" applyFill="1" applyBorder="1" applyAlignment="1" applyProtection="1">
      <alignment horizontal="center"/>
      <protection locked="0"/>
    </xf>
    <xf numFmtId="0" fontId="14" fillId="2" borderId="3" xfId="0" applyFont="1" applyFill="1" applyBorder="1" applyAlignment="1">
      <alignment horizontal="left" vertical="center"/>
    </xf>
    <xf numFmtId="0" fontId="14"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14" fillId="2" borderId="1" xfId="0" applyFont="1" applyFill="1" applyBorder="1" applyAlignment="1" applyProtection="1">
      <alignment horizontal="center" vertical="center"/>
      <protection locked="0"/>
    </xf>
    <xf numFmtId="0" fontId="20" fillId="12" borderId="0" xfId="0" applyFont="1" applyFill="1" applyAlignment="1">
      <alignment horizontal="left" vertical="center"/>
    </xf>
    <xf numFmtId="0" fontId="23" fillId="3" borderId="14" xfId="0" applyFont="1" applyFill="1" applyBorder="1" applyAlignment="1">
      <alignment horizontal="center"/>
    </xf>
    <xf numFmtId="0" fontId="6" fillId="12" borderId="0" xfId="0" applyFont="1" applyFill="1" applyAlignment="1">
      <alignment horizontal="left" vertical="center" wrapText="1"/>
    </xf>
    <xf numFmtId="0" fontId="11" fillId="3" borderId="1" xfId="0" applyFont="1" applyFill="1" applyBorder="1" applyAlignment="1">
      <alignment horizontal="left"/>
    </xf>
    <xf numFmtId="0" fontId="45" fillId="3" borderId="1" xfId="0" applyFont="1" applyFill="1" applyBorder="1" applyAlignment="1">
      <alignment horizontal="right" vertical="center" wrapText="1"/>
    </xf>
    <xf numFmtId="0" fontId="6" fillId="0" borderId="0" xfId="0" applyFont="1" applyAlignment="1">
      <alignment horizontal="left" vertical="center"/>
    </xf>
    <xf numFmtId="4" fontId="6" fillId="0" borderId="0" xfId="0" applyNumberFormat="1" applyFont="1" applyAlignment="1">
      <alignment horizontal="left" vertical="center" wrapText="1"/>
    </xf>
    <xf numFmtId="0" fontId="2" fillId="4" borderId="1" xfId="0" applyFont="1" applyFill="1" applyBorder="1" applyAlignment="1">
      <alignment horizontal="left" vertical="center" wrapText="1"/>
    </xf>
    <xf numFmtId="0" fontId="10" fillId="2" borderId="1" xfId="0" applyFont="1" applyFill="1" applyBorder="1" applyAlignment="1">
      <alignment wrapText="1"/>
    </xf>
    <xf numFmtId="0" fontId="10" fillId="0" borderId="1" xfId="0" applyFont="1" applyBorder="1" applyAlignment="1">
      <alignment wrapText="1"/>
    </xf>
    <xf numFmtId="49" fontId="2" fillId="4" borderId="1" xfId="0" applyNumberFormat="1" applyFont="1" applyFill="1" applyBorder="1" applyAlignment="1">
      <alignment wrapText="1"/>
    </xf>
    <xf numFmtId="49" fontId="10" fillId="0" borderId="1" xfId="0" applyNumberFormat="1" applyFont="1" applyBorder="1" applyAlignment="1">
      <alignment wrapText="1"/>
    </xf>
    <xf numFmtId="0" fontId="51" fillId="12" borderId="0" xfId="0" applyFont="1" applyFill="1" applyAlignment="1">
      <alignment vertical="center" wrapText="1"/>
    </xf>
    <xf numFmtId="0" fontId="44" fillId="12" borderId="0" xfId="0" applyFont="1" applyFill="1" applyAlignment="1">
      <alignment horizontal="left" vertical="center"/>
    </xf>
    <xf numFmtId="0" fontId="54" fillId="11" borderId="27" xfId="0" applyFont="1" applyFill="1" applyBorder="1" applyAlignment="1" applyProtection="1">
      <alignment vertical="top" wrapText="1"/>
      <protection locked="0"/>
    </xf>
    <xf numFmtId="0" fontId="54" fillId="11" borderId="28" xfId="0" applyFont="1" applyFill="1" applyBorder="1" applyAlignment="1" applyProtection="1">
      <alignment vertical="top" wrapText="1"/>
      <protection locked="0"/>
    </xf>
    <xf numFmtId="0" fontId="54" fillId="11" borderId="29" xfId="0" applyFont="1" applyFill="1" applyBorder="1" applyAlignment="1" applyProtection="1">
      <alignment vertical="top" wrapText="1"/>
      <protection locked="0"/>
    </xf>
    <xf numFmtId="0" fontId="13" fillId="0" borderId="0" xfId="3" applyBorder="1" applyProtection="1"/>
    <xf numFmtId="0" fontId="57" fillId="0" borderId="0" xfId="3" applyFont="1" applyBorder="1" applyProtection="1"/>
    <xf numFmtId="4" fontId="55" fillId="14" borderId="1" xfId="0" applyNumberFormat="1" applyFont="1" applyFill="1" applyBorder="1" applyAlignment="1">
      <alignment horizontal="right" vertical="center" wrapText="1"/>
    </xf>
    <xf numFmtId="4" fontId="14" fillId="14" borderId="1" xfId="0" applyNumberFormat="1" applyFont="1" applyFill="1" applyBorder="1" applyAlignment="1">
      <alignment horizontal="right" vertical="center" wrapText="1"/>
    </xf>
    <xf numFmtId="0" fontId="57" fillId="0" borderId="1" xfId="3" applyFont="1" applyBorder="1" applyAlignment="1" applyProtection="1">
      <alignment vertical="center"/>
    </xf>
    <xf numFmtId="166" fontId="2" fillId="14" borderId="1" xfId="1" applyNumberFormat="1" applyFont="1" applyFill="1" applyBorder="1" applyAlignment="1" applyProtection="1">
      <alignment horizontal="center" vertical="center" wrapText="1"/>
    </xf>
  </cellXfs>
  <cellStyles count="7">
    <cellStyle name="Hipervínculo" xfId="3" builtinId="8"/>
    <cellStyle name="Millares [0] 2" xfId="4" xr:uid="{00000000-0005-0000-0000-000006000000}"/>
    <cellStyle name="Moneda" xfId="1" builtinId="4"/>
    <cellStyle name="Normal" xfId="0" builtinId="0"/>
    <cellStyle name="Normal 2" xfId="5" xr:uid="{00000000-0005-0000-0000-000007000000}"/>
    <cellStyle name="Porcentaje" xfId="2" builtinId="5"/>
    <cellStyle name="Porcentaje 2" xfId="6"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AEEF3"/>
      <rgbColor rgb="FF660066"/>
      <rgbColor rgb="FFFF8080"/>
      <rgbColor rgb="FF007AC4"/>
      <rgbColor rgb="FFCCCCFF"/>
      <rgbColor rgb="FF000080"/>
      <rgbColor rgb="FFFF00FF"/>
      <rgbColor rgb="FFFFFF00"/>
      <rgbColor rgb="FF00FFFF"/>
      <rgbColor rgb="FF800080"/>
      <rgbColor rgb="FF800000"/>
      <rgbColor rgb="FF007BC4"/>
      <rgbColor rgb="FF0000FF"/>
      <rgbColor rgb="FF00CCFF"/>
      <rgbColor rgb="FFDBEEF4"/>
      <rgbColor rgb="FFCCFFCC"/>
      <rgbColor rgb="FFFFFF99"/>
      <rgbColor rgb="FF92CDDC"/>
      <rgbColor rgb="FFFF99CC"/>
      <rgbColor rgb="FFCC99FF"/>
      <rgbColor rgb="FFFFCC99"/>
      <rgbColor rgb="FF558ED5"/>
      <rgbColor rgb="FF33CCCC"/>
      <rgbColor rgb="FF99CC00"/>
      <rgbColor rgb="FFFFCC00"/>
      <rgbColor rgb="FFFF9900"/>
      <rgbColor rgb="FFFF6600"/>
      <rgbColor rgb="FF4F81BD"/>
      <rgbColor rgb="FF969696"/>
      <rgbColor rgb="FF002B4A"/>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3367800</xdr:colOff>
      <xdr:row>2</xdr:row>
      <xdr:rowOff>249120</xdr:rowOff>
    </xdr:from>
    <xdr:to>
      <xdr:col>8</xdr:col>
      <xdr:colOff>847800</xdr:colOff>
      <xdr:row>4</xdr:row>
      <xdr:rowOff>25560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564760" y="630000"/>
          <a:ext cx="12936960" cy="50040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666720</xdr:colOff>
      <xdr:row>2</xdr:row>
      <xdr:rowOff>307080</xdr:rowOff>
    </xdr:from>
    <xdr:to>
      <xdr:col>1</xdr:col>
      <xdr:colOff>2977920</xdr:colOff>
      <xdr:row>3</xdr:row>
      <xdr:rowOff>149400</xdr:rowOff>
    </xdr:to>
    <xdr:pic>
      <xdr:nvPicPr>
        <xdr:cNvPr id="3" name="Imag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1472400" y="687960"/>
          <a:ext cx="2311200" cy="375840"/>
        </a:xfrm>
        <a:prstGeom prst="rect">
          <a:avLst/>
        </a:prstGeom>
        <a:ln w="0">
          <a:noFill/>
        </a:ln>
      </xdr:spPr>
    </xdr:pic>
    <xdr:clientData/>
  </xdr:twoCellAnchor>
  <xdr:twoCellAnchor editAs="absolute">
    <xdr:from>
      <xdr:col>2</xdr:col>
      <xdr:colOff>1002600</xdr:colOff>
      <xdr:row>2</xdr:row>
      <xdr:rowOff>280440</xdr:rowOff>
    </xdr:from>
    <xdr:to>
      <xdr:col>2</xdr:col>
      <xdr:colOff>2413080</xdr:colOff>
      <xdr:row>3</xdr:row>
      <xdr:rowOff>159840</xdr:rowOff>
    </xdr:to>
    <xdr:pic>
      <xdr:nvPicPr>
        <xdr:cNvPr id="4" name="Imaxe 8">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6199560" y="661320"/>
          <a:ext cx="1410480" cy="412920"/>
        </a:xfrm>
        <a:prstGeom prst="rect">
          <a:avLst/>
        </a:prstGeom>
        <a:ln w="0">
          <a:noFill/>
        </a:ln>
      </xdr:spPr>
    </xdr:pic>
    <xdr:clientData/>
  </xdr:twoCellAnchor>
  <xdr:twoCellAnchor editAs="absolute">
    <xdr:from>
      <xdr:col>1</xdr:col>
      <xdr:colOff>3324240</xdr:colOff>
      <xdr:row>2</xdr:row>
      <xdr:rowOff>272160</xdr:rowOff>
    </xdr:from>
    <xdr:to>
      <xdr:col>2</xdr:col>
      <xdr:colOff>760680</xdr:colOff>
      <xdr:row>3</xdr:row>
      <xdr:rowOff>151560</xdr:rowOff>
    </xdr:to>
    <xdr:pic>
      <xdr:nvPicPr>
        <xdr:cNvPr id="5" name="Imaxe 9">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stretch/>
      </xdr:blipFill>
      <xdr:spPr>
        <a:xfrm>
          <a:off x="4129920" y="653040"/>
          <a:ext cx="1827720" cy="41292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291960</xdr:colOff>
      <xdr:row>1</xdr:row>
      <xdr:rowOff>25560</xdr:rowOff>
    </xdr:from>
    <xdr:to>
      <xdr:col>11</xdr:col>
      <xdr:colOff>290520</xdr:colOff>
      <xdr:row>4</xdr:row>
      <xdr:rowOff>7200</xdr:rowOff>
    </xdr:to>
    <xdr:sp macro="" textlink="">
      <xdr:nvSpPr>
        <xdr:cNvPr id="36" name="CustomShape 1">
          <a:extLst>
            <a:ext uri="{FF2B5EF4-FFF2-40B4-BE49-F238E27FC236}">
              <a16:creationId xmlns:a16="http://schemas.microsoft.com/office/drawing/2014/main" id="{00000000-0008-0000-0900-000024000000}"/>
            </a:ext>
          </a:extLst>
        </xdr:cNvPr>
        <xdr:cNvSpPr/>
      </xdr:nvSpPr>
      <xdr:spPr>
        <a:xfrm>
          <a:off x="7060320" y="320760"/>
          <a:ext cx="8656200" cy="6008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25560</xdr:colOff>
      <xdr:row>1</xdr:row>
      <xdr:rowOff>184320</xdr:rowOff>
    </xdr:from>
    <xdr:to>
      <xdr:col>2</xdr:col>
      <xdr:colOff>1814040</xdr:colOff>
      <xdr:row>3</xdr:row>
      <xdr:rowOff>102600</xdr:rowOff>
    </xdr:to>
    <xdr:pic>
      <xdr:nvPicPr>
        <xdr:cNvPr id="37" name="Image 1">
          <a:extLst>
            <a:ext uri="{FF2B5EF4-FFF2-40B4-BE49-F238E27FC236}">
              <a16:creationId xmlns:a16="http://schemas.microsoft.com/office/drawing/2014/main" id="{00000000-0008-0000-0900-000025000000}"/>
            </a:ext>
          </a:extLst>
        </xdr:cNvPr>
        <xdr:cNvPicPr/>
      </xdr:nvPicPr>
      <xdr:blipFill>
        <a:blip xmlns:r="http://schemas.openxmlformats.org/officeDocument/2006/relationships" r:embed="rId1"/>
        <a:stretch/>
      </xdr:blipFill>
      <xdr:spPr>
        <a:xfrm>
          <a:off x="539280" y="479520"/>
          <a:ext cx="2352240" cy="347040"/>
        </a:xfrm>
        <a:prstGeom prst="rect">
          <a:avLst/>
        </a:prstGeom>
        <a:ln w="0">
          <a:noFill/>
        </a:ln>
      </xdr:spPr>
    </xdr:pic>
    <xdr:clientData/>
  </xdr:twoCellAnchor>
  <xdr:twoCellAnchor editAs="absolute">
    <xdr:from>
      <xdr:col>4</xdr:col>
      <xdr:colOff>144000</xdr:colOff>
      <xdr:row>1</xdr:row>
      <xdr:rowOff>160200</xdr:rowOff>
    </xdr:from>
    <xdr:to>
      <xdr:col>5</xdr:col>
      <xdr:colOff>18000</xdr:colOff>
      <xdr:row>3</xdr:row>
      <xdr:rowOff>112680</xdr:rowOff>
    </xdr:to>
    <xdr:pic>
      <xdr:nvPicPr>
        <xdr:cNvPr id="38" name="Imaxe 8">
          <a:extLst>
            <a:ext uri="{FF2B5EF4-FFF2-40B4-BE49-F238E27FC236}">
              <a16:creationId xmlns:a16="http://schemas.microsoft.com/office/drawing/2014/main" id="{00000000-0008-0000-0900-000026000000}"/>
            </a:ext>
          </a:extLst>
        </xdr:cNvPr>
        <xdr:cNvPicPr/>
      </xdr:nvPicPr>
      <xdr:blipFill>
        <a:blip xmlns:r="http://schemas.openxmlformats.org/officeDocument/2006/relationships" r:embed="rId2"/>
        <a:stretch/>
      </xdr:blipFill>
      <xdr:spPr>
        <a:xfrm>
          <a:off x="5351040" y="455400"/>
          <a:ext cx="1435320" cy="381240"/>
        </a:xfrm>
        <a:prstGeom prst="rect">
          <a:avLst/>
        </a:prstGeom>
        <a:ln w="0">
          <a:noFill/>
        </a:ln>
      </xdr:spPr>
    </xdr:pic>
    <xdr:clientData/>
  </xdr:twoCellAnchor>
  <xdr:twoCellAnchor editAs="absolute">
    <xdr:from>
      <xdr:col>2</xdr:col>
      <xdr:colOff>2166480</xdr:colOff>
      <xdr:row>1</xdr:row>
      <xdr:rowOff>152280</xdr:rowOff>
    </xdr:from>
    <xdr:to>
      <xdr:col>3</xdr:col>
      <xdr:colOff>1521000</xdr:colOff>
      <xdr:row>3</xdr:row>
      <xdr:rowOff>104760</xdr:rowOff>
    </xdr:to>
    <xdr:pic>
      <xdr:nvPicPr>
        <xdr:cNvPr id="39" name="Imaxe 9">
          <a:extLst>
            <a:ext uri="{FF2B5EF4-FFF2-40B4-BE49-F238E27FC236}">
              <a16:creationId xmlns:a16="http://schemas.microsoft.com/office/drawing/2014/main" id="{00000000-0008-0000-0900-000027000000}"/>
            </a:ext>
          </a:extLst>
        </xdr:cNvPr>
        <xdr:cNvPicPr/>
      </xdr:nvPicPr>
      <xdr:blipFill>
        <a:blip xmlns:r="http://schemas.openxmlformats.org/officeDocument/2006/relationships" r:embed="rId3"/>
        <a:stretch/>
      </xdr:blipFill>
      <xdr:spPr>
        <a:xfrm>
          <a:off x="3243960" y="447480"/>
          <a:ext cx="1862280" cy="3812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47624</xdr:colOff>
      <xdr:row>1</xdr:row>
      <xdr:rowOff>247650</xdr:rowOff>
    </xdr:from>
    <xdr:to>
      <xdr:col>15</xdr:col>
      <xdr:colOff>476249</xdr:colOff>
      <xdr:row>1</xdr:row>
      <xdr:rowOff>345219</xdr:rowOff>
    </xdr:to>
    <xdr:sp macro="" textlink="">
      <xdr:nvSpPr>
        <xdr:cNvPr id="6" name="CustomShape 1">
          <a:extLst>
            <a:ext uri="{FF2B5EF4-FFF2-40B4-BE49-F238E27FC236}">
              <a16:creationId xmlns:a16="http://schemas.microsoft.com/office/drawing/2014/main" id="{F4715962-48BA-4008-A0BB-8B1FAC53A1B7}"/>
            </a:ext>
          </a:extLst>
        </xdr:cNvPr>
        <xdr:cNvSpPr/>
      </xdr:nvSpPr>
      <xdr:spPr>
        <a:xfrm>
          <a:off x="5743574" y="523875"/>
          <a:ext cx="7286625" cy="97569"/>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ES" sz="1400" b="0" strike="noStrike" spc="-1">
              <a:solidFill>
                <a:srgbClr val="002B4A"/>
              </a:solidFill>
              <a:latin typeface="Xunta Sans"/>
            </a:rPr>
            <a:t>PE155A. AXUDAS AUTONÓMICAS PARA PROXECTOS AO ABEIRO DAS ESTRATEXIAS DE DESENVOLVEMENTO LOCAL PARTICIPATIVAS</a:t>
          </a:r>
          <a:endParaRPr lang="gl-ES" sz="1400" b="0" strike="noStrike" spc="-1">
            <a:latin typeface="Times New Roman"/>
          </a:endParaRPr>
        </a:p>
      </xdr:txBody>
    </xdr:sp>
    <xdr:clientData/>
  </xdr:twoCellAnchor>
  <xdr:twoCellAnchor editAs="absolute">
    <xdr:from>
      <xdr:col>0</xdr:col>
      <xdr:colOff>190500</xdr:colOff>
      <xdr:row>1</xdr:row>
      <xdr:rowOff>47625</xdr:rowOff>
    </xdr:from>
    <xdr:to>
      <xdr:col>0</xdr:col>
      <xdr:colOff>2407130</xdr:colOff>
      <xdr:row>1</xdr:row>
      <xdr:rowOff>402838</xdr:rowOff>
    </xdr:to>
    <xdr:pic>
      <xdr:nvPicPr>
        <xdr:cNvPr id="3" name="Image 1">
          <a:extLst>
            <a:ext uri="{FF2B5EF4-FFF2-40B4-BE49-F238E27FC236}">
              <a16:creationId xmlns:a16="http://schemas.microsoft.com/office/drawing/2014/main" id="{ADDB4F1D-5C70-4FE6-A88F-C22297DD5FE3}"/>
            </a:ext>
          </a:extLst>
        </xdr:cNvPr>
        <xdr:cNvPicPr/>
      </xdr:nvPicPr>
      <xdr:blipFill>
        <a:blip xmlns:r="http://schemas.openxmlformats.org/officeDocument/2006/relationships" r:embed="rId1"/>
        <a:stretch/>
      </xdr:blipFill>
      <xdr:spPr>
        <a:xfrm>
          <a:off x="190500" y="381000"/>
          <a:ext cx="2216630" cy="355213"/>
        </a:xfrm>
        <a:prstGeom prst="rect">
          <a:avLst/>
        </a:prstGeom>
        <a:ln w="0">
          <a:noFill/>
        </a:ln>
      </xdr:spPr>
    </xdr:pic>
    <xdr:clientData/>
  </xdr:twoCellAnchor>
  <xdr:twoCellAnchor editAs="absolute">
    <xdr:from>
      <xdr:col>0</xdr:col>
      <xdr:colOff>4276509</xdr:colOff>
      <xdr:row>1</xdr:row>
      <xdr:rowOff>47625</xdr:rowOff>
    </xdr:from>
    <xdr:to>
      <xdr:col>2</xdr:col>
      <xdr:colOff>504825</xdr:colOff>
      <xdr:row>1</xdr:row>
      <xdr:rowOff>438150</xdr:rowOff>
    </xdr:to>
    <xdr:pic>
      <xdr:nvPicPr>
        <xdr:cNvPr id="4" name="Imaxe 8">
          <a:extLst>
            <a:ext uri="{FF2B5EF4-FFF2-40B4-BE49-F238E27FC236}">
              <a16:creationId xmlns:a16="http://schemas.microsoft.com/office/drawing/2014/main" id="{1702DA14-A7BE-4F1C-874B-32C871F632C7}"/>
            </a:ext>
          </a:extLst>
        </xdr:cNvPr>
        <xdr:cNvPicPr/>
      </xdr:nvPicPr>
      <xdr:blipFill>
        <a:blip xmlns:r="http://schemas.openxmlformats.org/officeDocument/2006/relationships" r:embed="rId2"/>
        <a:stretch/>
      </xdr:blipFill>
      <xdr:spPr>
        <a:xfrm>
          <a:off x="4276509" y="381000"/>
          <a:ext cx="1352766" cy="390525"/>
        </a:xfrm>
        <a:prstGeom prst="rect">
          <a:avLst/>
        </a:prstGeom>
        <a:ln w="0">
          <a:noFill/>
        </a:ln>
      </xdr:spPr>
    </xdr:pic>
    <xdr:clientData/>
  </xdr:twoCellAnchor>
  <xdr:twoCellAnchor editAs="absolute">
    <xdr:from>
      <xdr:col>0</xdr:col>
      <xdr:colOff>2609895</xdr:colOff>
      <xdr:row>1</xdr:row>
      <xdr:rowOff>47625</xdr:rowOff>
    </xdr:from>
    <xdr:to>
      <xdr:col>0</xdr:col>
      <xdr:colOff>4131593</xdr:colOff>
      <xdr:row>1</xdr:row>
      <xdr:rowOff>438150</xdr:rowOff>
    </xdr:to>
    <xdr:pic>
      <xdr:nvPicPr>
        <xdr:cNvPr id="5" name="Imaxe 9">
          <a:extLst>
            <a:ext uri="{FF2B5EF4-FFF2-40B4-BE49-F238E27FC236}">
              <a16:creationId xmlns:a16="http://schemas.microsoft.com/office/drawing/2014/main" id="{5923F4E9-E0E9-43A0-909C-03D33C4D6FC0}"/>
            </a:ext>
          </a:extLst>
        </xdr:cNvPr>
        <xdr:cNvPicPr/>
      </xdr:nvPicPr>
      <xdr:blipFill>
        <a:blip xmlns:r="http://schemas.openxmlformats.org/officeDocument/2006/relationships" r:embed="rId3"/>
        <a:stretch/>
      </xdr:blipFill>
      <xdr:spPr>
        <a:xfrm>
          <a:off x="2609895" y="381000"/>
          <a:ext cx="1521698" cy="390525"/>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291960</xdr:colOff>
      <xdr:row>1</xdr:row>
      <xdr:rowOff>25560</xdr:rowOff>
    </xdr:from>
    <xdr:to>
      <xdr:col>11</xdr:col>
      <xdr:colOff>290520</xdr:colOff>
      <xdr:row>4</xdr:row>
      <xdr:rowOff>7200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7493040" y="320760"/>
          <a:ext cx="8655840" cy="6008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352440</xdr:colOff>
      <xdr:row>1</xdr:row>
      <xdr:rowOff>186840</xdr:rowOff>
    </xdr:from>
    <xdr:to>
      <xdr:col>2</xdr:col>
      <xdr:colOff>2113560</xdr:colOff>
      <xdr:row>3</xdr:row>
      <xdr:rowOff>131400</xdr:rowOff>
    </xdr:to>
    <xdr:pic>
      <xdr:nvPicPr>
        <xdr:cNvPr id="5" name="Image 1">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a:xfrm>
          <a:off x="866160" y="482040"/>
          <a:ext cx="2324880" cy="373320"/>
        </a:xfrm>
        <a:prstGeom prst="rect">
          <a:avLst/>
        </a:prstGeom>
        <a:ln w="0">
          <a:noFill/>
        </a:ln>
      </xdr:spPr>
    </xdr:pic>
    <xdr:clientData/>
  </xdr:twoCellAnchor>
  <xdr:twoCellAnchor editAs="absolute">
    <xdr:from>
      <xdr:col>4</xdr:col>
      <xdr:colOff>4320</xdr:colOff>
      <xdr:row>1</xdr:row>
      <xdr:rowOff>160560</xdr:rowOff>
    </xdr:from>
    <xdr:to>
      <xdr:col>4</xdr:col>
      <xdr:colOff>1401120</xdr:colOff>
      <xdr:row>3</xdr:row>
      <xdr:rowOff>142200</xdr:rowOff>
    </xdr:to>
    <xdr:pic>
      <xdr:nvPicPr>
        <xdr:cNvPr id="6" name="Imaxe 8">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xdr:blipFill>
      <xdr:spPr>
        <a:xfrm>
          <a:off x="5622120" y="455760"/>
          <a:ext cx="1418400" cy="410400"/>
        </a:xfrm>
        <a:prstGeom prst="rect">
          <a:avLst/>
        </a:prstGeom>
        <a:ln w="0">
          <a:noFill/>
        </a:ln>
      </xdr:spPr>
    </xdr:pic>
    <xdr:clientData/>
  </xdr:twoCellAnchor>
  <xdr:twoCellAnchor editAs="absolute">
    <xdr:from>
      <xdr:col>2</xdr:col>
      <xdr:colOff>2461680</xdr:colOff>
      <xdr:row>1</xdr:row>
      <xdr:rowOff>152280</xdr:rowOff>
    </xdr:from>
    <xdr:to>
      <xdr:col>3</xdr:col>
      <xdr:colOff>1361160</xdr:colOff>
      <xdr:row>3</xdr:row>
      <xdr:rowOff>133920</xdr:rowOff>
    </xdr:to>
    <xdr:pic>
      <xdr:nvPicPr>
        <xdr:cNvPr id="7" name="Imaxe 9">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stretch/>
      </xdr:blipFill>
      <xdr:spPr>
        <a:xfrm>
          <a:off x="3539160" y="447480"/>
          <a:ext cx="1839600" cy="410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402840</xdr:colOff>
      <xdr:row>2</xdr:row>
      <xdr:rowOff>45360</xdr:rowOff>
    </xdr:from>
    <xdr:to>
      <xdr:col>28</xdr:col>
      <xdr:colOff>401400</xdr:colOff>
      <xdr:row>3</xdr:row>
      <xdr:rowOff>12240</xdr:rowOff>
    </xdr:to>
    <xdr:sp macro="" textlink="">
      <xdr:nvSpPr>
        <xdr:cNvPr id="8" name="CustomShape 1">
          <a:extLst>
            <a:ext uri="{FF2B5EF4-FFF2-40B4-BE49-F238E27FC236}">
              <a16:creationId xmlns:a16="http://schemas.microsoft.com/office/drawing/2014/main" id="{00000000-0008-0000-0200-000008000000}"/>
            </a:ext>
          </a:extLst>
        </xdr:cNvPr>
        <xdr:cNvSpPr/>
      </xdr:nvSpPr>
      <xdr:spPr>
        <a:xfrm>
          <a:off x="12384000" y="559800"/>
          <a:ext cx="28512720" cy="5000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1496880</xdr:colOff>
      <xdr:row>2</xdr:row>
      <xdr:rowOff>116280</xdr:rowOff>
    </xdr:from>
    <xdr:to>
      <xdr:col>1</xdr:col>
      <xdr:colOff>3818160</xdr:colOff>
      <xdr:row>2</xdr:row>
      <xdr:rowOff>489600</xdr:rowOff>
    </xdr:to>
    <xdr:pic>
      <xdr:nvPicPr>
        <xdr:cNvPr id="9" name="Image 1">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a:stretch/>
      </xdr:blipFill>
      <xdr:spPr>
        <a:xfrm>
          <a:off x="2342160" y="630720"/>
          <a:ext cx="2321280" cy="373320"/>
        </a:xfrm>
        <a:prstGeom prst="rect">
          <a:avLst/>
        </a:prstGeom>
        <a:ln w="0">
          <a:noFill/>
        </a:ln>
      </xdr:spPr>
    </xdr:pic>
    <xdr:clientData/>
  </xdr:twoCellAnchor>
  <xdr:twoCellAnchor editAs="absolute">
    <xdr:from>
      <xdr:col>2</xdr:col>
      <xdr:colOff>1268640</xdr:colOff>
      <xdr:row>2</xdr:row>
      <xdr:rowOff>90000</xdr:rowOff>
    </xdr:from>
    <xdr:to>
      <xdr:col>2</xdr:col>
      <xdr:colOff>2685240</xdr:colOff>
      <xdr:row>2</xdr:row>
      <xdr:rowOff>500040</xdr:rowOff>
    </xdr:to>
    <xdr:pic>
      <xdr:nvPicPr>
        <xdr:cNvPr id="10" name="Imaxe 8">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xdr:blipFill>
      <xdr:spPr>
        <a:xfrm>
          <a:off x="7087680" y="604440"/>
          <a:ext cx="1416600" cy="410040"/>
        </a:xfrm>
        <a:prstGeom prst="rect">
          <a:avLst/>
        </a:prstGeom>
        <a:ln w="0">
          <a:noFill/>
        </a:ln>
      </xdr:spPr>
    </xdr:pic>
    <xdr:clientData/>
  </xdr:twoCellAnchor>
  <xdr:twoCellAnchor editAs="absolute">
    <xdr:from>
      <xdr:col>1</xdr:col>
      <xdr:colOff>4165560</xdr:colOff>
      <xdr:row>2</xdr:row>
      <xdr:rowOff>81720</xdr:rowOff>
    </xdr:from>
    <xdr:to>
      <xdr:col>2</xdr:col>
      <xdr:colOff>1025640</xdr:colOff>
      <xdr:row>2</xdr:row>
      <xdr:rowOff>491760</xdr:rowOff>
    </xdr:to>
    <xdr:pic>
      <xdr:nvPicPr>
        <xdr:cNvPr id="11" name="Imaxe 9">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3"/>
        <a:stretch/>
      </xdr:blipFill>
      <xdr:spPr>
        <a:xfrm>
          <a:off x="5010840" y="596160"/>
          <a:ext cx="1833840" cy="410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962280</xdr:colOff>
      <xdr:row>1</xdr:row>
      <xdr:rowOff>178560</xdr:rowOff>
    </xdr:from>
    <xdr:to>
      <xdr:col>10</xdr:col>
      <xdr:colOff>732600</xdr:colOff>
      <xdr:row>3</xdr:row>
      <xdr:rowOff>177120</xdr:rowOff>
    </xdr:to>
    <xdr:sp macro="" textlink="">
      <xdr:nvSpPr>
        <xdr:cNvPr id="12" name="CustomShape 1">
          <a:extLst>
            <a:ext uri="{FF2B5EF4-FFF2-40B4-BE49-F238E27FC236}">
              <a16:creationId xmlns:a16="http://schemas.microsoft.com/office/drawing/2014/main" id="{00000000-0008-0000-0300-00000C000000}"/>
            </a:ext>
          </a:extLst>
        </xdr:cNvPr>
        <xdr:cNvSpPr/>
      </xdr:nvSpPr>
      <xdr:spPr>
        <a:xfrm>
          <a:off x="7154640" y="435600"/>
          <a:ext cx="6985440" cy="78912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0</xdr:col>
      <xdr:colOff>441360</xdr:colOff>
      <xdr:row>2</xdr:row>
      <xdr:rowOff>111240</xdr:rowOff>
    </xdr:from>
    <xdr:to>
      <xdr:col>3</xdr:col>
      <xdr:colOff>652680</xdr:colOff>
      <xdr:row>2</xdr:row>
      <xdr:rowOff>484560</xdr:rowOff>
    </xdr:to>
    <xdr:pic>
      <xdr:nvPicPr>
        <xdr:cNvPr id="13" name="Image 1">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1"/>
        <a:stretch/>
      </xdr:blipFill>
      <xdr:spPr>
        <a:xfrm>
          <a:off x="441360" y="625680"/>
          <a:ext cx="2345040" cy="373320"/>
        </a:xfrm>
        <a:prstGeom prst="rect">
          <a:avLst/>
        </a:prstGeom>
        <a:ln w="0">
          <a:noFill/>
        </a:ln>
      </xdr:spPr>
    </xdr:pic>
    <xdr:clientData/>
  </xdr:twoCellAnchor>
  <xdr:twoCellAnchor editAs="absolute">
    <xdr:from>
      <xdr:col>3</xdr:col>
      <xdr:colOff>3072660</xdr:colOff>
      <xdr:row>2</xdr:row>
      <xdr:rowOff>85320</xdr:rowOff>
    </xdr:from>
    <xdr:to>
      <xdr:col>5</xdr:col>
      <xdr:colOff>482400</xdr:colOff>
      <xdr:row>2</xdr:row>
      <xdr:rowOff>495360</xdr:rowOff>
    </xdr:to>
    <xdr:pic>
      <xdr:nvPicPr>
        <xdr:cNvPr id="14" name="Imaxe 8">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xdr:blipFill>
      <xdr:spPr>
        <a:xfrm>
          <a:off x="5244480" y="599760"/>
          <a:ext cx="1430280" cy="410040"/>
        </a:xfrm>
        <a:prstGeom prst="rect">
          <a:avLst/>
        </a:prstGeom>
        <a:ln w="0">
          <a:noFill/>
        </a:ln>
      </xdr:spPr>
    </xdr:pic>
    <xdr:clientData/>
  </xdr:twoCellAnchor>
  <xdr:twoCellAnchor editAs="absolute">
    <xdr:from>
      <xdr:col>3</xdr:col>
      <xdr:colOff>1004400</xdr:colOff>
      <xdr:row>2</xdr:row>
      <xdr:rowOff>76680</xdr:rowOff>
    </xdr:from>
    <xdr:to>
      <xdr:col>3</xdr:col>
      <xdr:colOff>2865240</xdr:colOff>
      <xdr:row>2</xdr:row>
      <xdr:rowOff>486720</xdr:rowOff>
    </xdr:to>
    <xdr:pic>
      <xdr:nvPicPr>
        <xdr:cNvPr id="15" name="Imaxe 9">
          <a:extLst>
            <a:ext uri="{FF2B5EF4-FFF2-40B4-BE49-F238E27FC236}">
              <a16:creationId xmlns:a16="http://schemas.microsoft.com/office/drawing/2014/main" id="{00000000-0008-0000-0300-00000F000000}"/>
            </a:ext>
          </a:extLst>
        </xdr:cNvPr>
        <xdr:cNvPicPr/>
      </xdr:nvPicPr>
      <xdr:blipFill>
        <a:blip xmlns:r="http://schemas.openxmlformats.org/officeDocument/2006/relationships" r:embed="rId3"/>
        <a:stretch/>
      </xdr:blipFill>
      <xdr:spPr>
        <a:xfrm>
          <a:off x="3138120" y="591120"/>
          <a:ext cx="1860840" cy="410040"/>
        </a:xfrm>
        <a:prstGeom prst="rect">
          <a:avLst/>
        </a:prstGeom>
        <a:ln w="0">
          <a:noFill/>
        </a:ln>
      </xdr:spPr>
    </xdr:pic>
    <xdr:clientData/>
  </xdr:twoCellAnchor>
  <mc:AlternateContent xmlns:mc="http://schemas.openxmlformats.org/markup-compatibility/2006">
    <mc:Choice xmlns:a14="http://schemas.microsoft.com/office/drawing/2010/main" Requires="a14">
      <xdr:twoCellAnchor editAs="oneCell">
        <xdr:from>
          <xdr:col>2</xdr:col>
          <xdr:colOff>37702</xdr:colOff>
          <xdr:row>23</xdr:row>
          <xdr:rowOff>51197</xdr:rowOff>
        </xdr:from>
        <xdr:to>
          <xdr:col>2</xdr:col>
          <xdr:colOff>428227</xdr:colOff>
          <xdr:row>24</xdr:row>
          <xdr:rowOff>41275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37702</xdr:colOff>
          <xdr:row>24</xdr:row>
          <xdr:rowOff>22619</xdr:rowOff>
        </xdr:from>
        <xdr:to>
          <xdr:col>2</xdr:col>
          <xdr:colOff>430102</xdr:colOff>
          <xdr:row>25</xdr:row>
          <xdr:rowOff>12172</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24</xdr:row>
          <xdr:rowOff>236140</xdr:rowOff>
        </xdr:from>
        <xdr:to>
          <xdr:col>2</xdr:col>
          <xdr:colOff>427831</xdr:colOff>
          <xdr:row>25</xdr:row>
          <xdr:rowOff>226615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536FFA05-0079-8D7B-D018-56FE742D9689}"/>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25</xdr:row>
          <xdr:rowOff>226218</xdr:rowOff>
        </xdr:from>
        <xdr:to>
          <xdr:col>2</xdr:col>
          <xdr:colOff>427831</xdr:colOff>
          <xdr:row>26</xdr:row>
          <xdr:rowOff>216693</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6D6DA7E0-AAF1-CE9A-8E26-7A2D2FAA8A0A}"/>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27</xdr:row>
          <xdr:rowOff>7937</xdr:rowOff>
        </xdr:from>
        <xdr:to>
          <xdr:col>2</xdr:col>
          <xdr:colOff>427831</xdr:colOff>
          <xdr:row>27</xdr:row>
          <xdr:rowOff>246459</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B212FED6-6073-15B4-9747-EA366BDB311B}"/>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27</xdr:row>
          <xdr:rowOff>236140</xdr:rowOff>
        </xdr:from>
        <xdr:to>
          <xdr:col>2</xdr:col>
          <xdr:colOff>427831</xdr:colOff>
          <xdr:row>28</xdr:row>
          <xdr:rowOff>226615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E5C55FEA-49AC-C5BF-1736-20729A03A723}"/>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28</xdr:row>
          <xdr:rowOff>236139</xdr:rowOff>
        </xdr:from>
        <xdr:to>
          <xdr:col>2</xdr:col>
          <xdr:colOff>427831</xdr:colOff>
          <xdr:row>29</xdr:row>
          <xdr:rowOff>226615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1CC3D1EA-4AC9-1A99-7B7E-BCC84A0217F0}"/>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29</xdr:row>
          <xdr:rowOff>236141</xdr:rowOff>
        </xdr:from>
        <xdr:to>
          <xdr:col>2</xdr:col>
          <xdr:colOff>427831</xdr:colOff>
          <xdr:row>30</xdr:row>
          <xdr:rowOff>226616</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AAEF4A21-84E2-0C7D-067A-A3F5B64181D7}"/>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31</xdr:row>
          <xdr:rowOff>7937</xdr:rowOff>
        </xdr:from>
        <xdr:to>
          <xdr:col>2</xdr:col>
          <xdr:colOff>427831</xdr:colOff>
          <xdr:row>31</xdr:row>
          <xdr:rowOff>246459</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BEAEF030-D769-2CEE-A55E-28E7155D8927}"/>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32</xdr:row>
          <xdr:rowOff>7938</xdr:rowOff>
        </xdr:from>
        <xdr:to>
          <xdr:col>2</xdr:col>
          <xdr:colOff>427831</xdr:colOff>
          <xdr:row>32</xdr:row>
          <xdr:rowOff>246460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30EBD953-9FB0-4647-4E19-2FE86FE9AB88}"/>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33</xdr:row>
          <xdr:rowOff>7937</xdr:rowOff>
        </xdr:from>
        <xdr:to>
          <xdr:col>2</xdr:col>
          <xdr:colOff>427831</xdr:colOff>
          <xdr:row>33</xdr:row>
          <xdr:rowOff>246459</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33B7B75E-8008-00E1-470B-46C2BD05C05B}"/>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37306</xdr:colOff>
          <xdr:row>33</xdr:row>
          <xdr:rowOff>236140</xdr:rowOff>
        </xdr:from>
        <xdr:to>
          <xdr:col>2</xdr:col>
          <xdr:colOff>427831</xdr:colOff>
          <xdr:row>34</xdr:row>
          <xdr:rowOff>226615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952C976B-20A5-E403-16D1-4896A3D2AA59}"/>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39</xdr:row>
          <xdr:rowOff>67469</xdr:rowOff>
        </xdr:from>
        <xdr:to>
          <xdr:col>1</xdr:col>
          <xdr:colOff>1037034</xdr:colOff>
          <xdr:row>40</xdr:row>
          <xdr:rowOff>57944</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F5B3E1DB-F9F3-CF9F-3A8F-45E67794CB1D}"/>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40</xdr:row>
          <xdr:rowOff>67468</xdr:rowOff>
        </xdr:from>
        <xdr:to>
          <xdr:col>1</xdr:col>
          <xdr:colOff>1037034</xdr:colOff>
          <xdr:row>41</xdr:row>
          <xdr:rowOff>57943</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8E642AB3-F26B-0518-1BA3-B20C6BE27DD8}"/>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41</xdr:row>
          <xdr:rowOff>66675</xdr:rowOff>
        </xdr:from>
        <xdr:to>
          <xdr:col>1</xdr:col>
          <xdr:colOff>1027509</xdr:colOff>
          <xdr:row>42</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C2C1BC49-C4C4-7312-3DA5-75251B5DD204}"/>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42</xdr:row>
          <xdr:rowOff>66675</xdr:rowOff>
        </xdr:from>
        <xdr:to>
          <xdr:col>1</xdr:col>
          <xdr:colOff>1027509</xdr:colOff>
          <xdr:row>43</xdr:row>
          <xdr:rowOff>57150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542A6378-A964-7FC0-196D-63D9F7C3D353}"/>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43</xdr:row>
          <xdr:rowOff>46831</xdr:rowOff>
        </xdr:from>
        <xdr:to>
          <xdr:col>1</xdr:col>
          <xdr:colOff>1027509</xdr:colOff>
          <xdr:row>44</xdr:row>
          <xdr:rowOff>37305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3149C83A-6C76-FCAB-F204-64FA03434130}"/>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44</xdr:row>
          <xdr:rowOff>36909</xdr:rowOff>
        </xdr:from>
        <xdr:to>
          <xdr:col>1</xdr:col>
          <xdr:colOff>1027509</xdr:colOff>
          <xdr:row>45</xdr:row>
          <xdr:rowOff>27384</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ECC25EA6-ACCA-BFC0-78FF-4CEDD453B4E7}"/>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646509</xdr:colOff>
          <xdr:row>44</xdr:row>
          <xdr:rowOff>245268</xdr:rowOff>
        </xdr:from>
        <xdr:to>
          <xdr:col>1</xdr:col>
          <xdr:colOff>1029493</xdr:colOff>
          <xdr:row>45</xdr:row>
          <xdr:rowOff>235743</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D97A077B-EED3-BFDF-FA70-EB91CC3E554B}"/>
                </a:ext>
              </a:extLst>
            </xdr:cNvPr>
            <xdr:cNvSpPr/>
          </xdr:nvSpPr>
          <xdr:spPr bwMode="auto">
            <a:xfrm>
              <a:off x="0" y="0"/>
              <a:ext cx="0" cy="0"/>
            </a:xfrm>
            <a:prstGeom prst="rect">
              <a:avLst/>
            </a:prstGeom>
            <a:solidFill>
              <a:srgbClr val="DAEEF3" mc:Ignorable="a14" a14:legacySpreadsheetColorIndex="19"/>
            </a:solidFill>
            <a:ln>
              <a:noFill/>
            </a:ln>
            <a:extLst>
              <a:ext uri="{91240B29-F687-4F45-9708-019B960494DF}">
                <a14:hiddenLine w="9525" cap="flat" cmpd="sng">
                  <a:solidFill>
                    <a:srgbClr val="000000" mc:Ignorable="a14" a14:legacySpreadsheetColorIndex="64"/>
                  </a:solidFill>
                  <a:prstDash val="solid"/>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xdr:col>
      <xdr:colOff>27360</xdr:colOff>
      <xdr:row>2</xdr:row>
      <xdr:rowOff>129960</xdr:rowOff>
    </xdr:from>
    <xdr:to>
      <xdr:col>1</xdr:col>
      <xdr:colOff>2371320</xdr:colOff>
      <xdr:row>2</xdr:row>
      <xdr:rowOff>503280</xdr:rowOff>
    </xdr:to>
    <xdr:pic>
      <xdr:nvPicPr>
        <xdr:cNvPr id="16" name="Image 1">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1"/>
        <a:stretch/>
      </xdr:blipFill>
      <xdr:spPr>
        <a:xfrm>
          <a:off x="872640" y="510840"/>
          <a:ext cx="2343960" cy="373320"/>
        </a:xfrm>
        <a:prstGeom prst="rect">
          <a:avLst/>
        </a:prstGeom>
        <a:ln w="0">
          <a:noFill/>
        </a:ln>
      </xdr:spPr>
    </xdr:pic>
    <xdr:clientData/>
  </xdr:twoCellAnchor>
  <xdr:twoCellAnchor editAs="absolute">
    <xdr:from>
      <xdr:col>1</xdr:col>
      <xdr:colOff>4700895</xdr:colOff>
      <xdr:row>2</xdr:row>
      <xdr:rowOff>103680</xdr:rowOff>
    </xdr:from>
    <xdr:to>
      <xdr:col>3</xdr:col>
      <xdr:colOff>86400</xdr:colOff>
      <xdr:row>2</xdr:row>
      <xdr:rowOff>513720</xdr:rowOff>
    </xdr:to>
    <xdr:pic>
      <xdr:nvPicPr>
        <xdr:cNvPr id="17" name="Imaxe 8">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2"/>
        <a:stretch/>
      </xdr:blipFill>
      <xdr:spPr>
        <a:xfrm>
          <a:off x="5670000" y="484560"/>
          <a:ext cx="1423800" cy="410040"/>
        </a:xfrm>
        <a:prstGeom prst="rect">
          <a:avLst/>
        </a:prstGeom>
        <a:ln w="0">
          <a:noFill/>
        </a:ln>
      </xdr:spPr>
    </xdr:pic>
    <xdr:clientData/>
  </xdr:twoCellAnchor>
  <xdr:twoCellAnchor editAs="absolute">
    <xdr:from>
      <xdr:col>1</xdr:col>
      <xdr:colOff>2721960</xdr:colOff>
      <xdr:row>2</xdr:row>
      <xdr:rowOff>95400</xdr:rowOff>
    </xdr:from>
    <xdr:to>
      <xdr:col>1</xdr:col>
      <xdr:colOff>4579200</xdr:colOff>
      <xdr:row>2</xdr:row>
      <xdr:rowOff>505440</xdr:rowOff>
    </xdr:to>
    <xdr:pic>
      <xdr:nvPicPr>
        <xdr:cNvPr id="18" name="Imaxe 9">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3"/>
        <a:stretch/>
      </xdr:blipFill>
      <xdr:spPr>
        <a:xfrm>
          <a:off x="3567240" y="476280"/>
          <a:ext cx="1857240" cy="410040"/>
        </a:xfrm>
        <a:prstGeom prst="rect">
          <a:avLst/>
        </a:prstGeom>
        <a:ln w="0">
          <a:noFill/>
        </a:ln>
      </xdr:spPr>
    </xdr:pic>
    <xdr:clientData/>
  </xdr:twoCellAnchor>
  <xdr:twoCellAnchor>
    <xdr:from>
      <xdr:col>3</xdr:col>
      <xdr:colOff>258480</xdr:colOff>
      <xdr:row>1</xdr:row>
      <xdr:rowOff>136080</xdr:rowOff>
    </xdr:from>
    <xdr:to>
      <xdr:col>11</xdr:col>
      <xdr:colOff>733320</xdr:colOff>
      <xdr:row>3</xdr:row>
      <xdr:rowOff>162000</xdr:rowOff>
    </xdr:to>
    <xdr:sp macro="" textlink="">
      <xdr:nvSpPr>
        <xdr:cNvPr id="19" name="CustomShape 1">
          <a:extLst>
            <a:ext uri="{FF2B5EF4-FFF2-40B4-BE49-F238E27FC236}">
              <a16:creationId xmlns:a16="http://schemas.microsoft.com/office/drawing/2014/main" id="{00000000-0008-0000-0400-000013000000}"/>
            </a:ext>
          </a:extLst>
        </xdr:cNvPr>
        <xdr:cNvSpPr/>
      </xdr:nvSpPr>
      <xdr:spPr>
        <a:xfrm>
          <a:off x="7265880" y="326520"/>
          <a:ext cx="9979200" cy="7498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0</xdr:colOff>
      <xdr:row>2</xdr:row>
      <xdr:rowOff>34200</xdr:rowOff>
    </xdr:from>
    <xdr:to>
      <xdr:col>2</xdr:col>
      <xdr:colOff>2313720</xdr:colOff>
      <xdr:row>3</xdr:row>
      <xdr:rowOff>110160</xdr:rowOff>
    </xdr:to>
    <xdr:pic>
      <xdr:nvPicPr>
        <xdr:cNvPr id="20" name="Image 1">
          <a:extLst>
            <a:ext uri="{FF2B5EF4-FFF2-40B4-BE49-F238E27FC236}">
              <a16:creationId xmlns:a16="http://schemas.microsoft.com/office/drawing/2014/main" id="{00000000-0008-0000-0500-000014000000}"/>
            </a:ext>
          </a:extLst>
        </xdr:cNvPr>
        <xdr:cNvPicPr/>
      </xdr:nvPicPr>
      <xdr:blipFill>
        <a:blip xmlns:r="http://schemas.openxmlformats.org/officeDocument/2006/relationships" r:embed="rId1"/>
        <a:stretch/>
      </xdr:blipFill>
      <xdr:spPr>
        <a:xfrm>
          <a:off x="803880" y="624600"/>
          <a:ext cx="2313720" cy="371520"/>
        </a:xfrm>
        <a:prstGeom prst="rect">
          <a:avLst/>
        </a:prstGeom>
        <a:ln w="0">
          <a:noFill/>
        </a:ln>
      </xdr:spPr>
    </xdr:pic>
    <xdr:clientData/>
  </xdr:twoCellAnchor>
  <xdr:twoCellAnchor editAs="absolute">
    <xdr:from>
      <xdr:col>3</xdr:col>
      <xdr:colOff>138960</xdr:colOff>
      <xdr:row>2</xdr:row>
      <xdr:rowOff>8280</xdr:rowOff>
    </xdr:from>
    <xdr:to>
      <xdr:col>3</xdr:col>
      <xdr:colOff>1550880</xdr:colOff>
      <xdr:row>3</xdr:row>
      <xdr:rowOff>120960</xdr:rowOff>
    </xdr:to>
    <xdr:pic>
      <xdr:nvPicPr>
        <xdr:cNvPr id="21" name="Imaxe 8">
          <a:extLst>
            <a:ext uri="{FF2B5EF4-FFF2-40B4-BE49-F238E27FC236}">
              <a16:creationId xmlns:a16="http://schemas.microsoft.com/office/drawing/2014/main" id="{00000000-0008-0000-0500-000015000000}"/>
            </a:ext>
          </a:extLst>
        </xdr:cNvPr>
        <xdr:cNvPicPr/>
      </xdr:nvPicPr>
      <xdr:blipFill>
        <a:blip xmlns:r="http://schemas.openxmlformats.org/officeDocument/2006/relationships" r:embed="rId2"/>
        <a:stretch/>
      </xdr:blipFill>
      <xdr:spPr>
        <a:xfrm>
          <a:off x="5535360" y="598680"/>
          <a:ext cx="1411920" cy="408240"/>
        </a:xfrm>
        <a:prstGeom prst="rect">
          <a:avLst/>
        </a:prstGeom>
        <a:ln w="0">
          <a:noFill/>
        </a:ln>
      </xdr:spPr>
    </xdr:pic>
    <xdr:clientData/>
  </xdr:twoCellAnchor>
  <xdr:twoCellAnchor editAs="absolute">
    <xdr:from>
      <xdr:col>2</xdr:col>
      <xdr:colOff>2660040</xdr:colOff>
      <xdr:row>2</xdr:row>
      <xdr:rowOff>0</xdr:rowOff>
    </xdr:from>
    <xdr:to>
      <xdr:col>2</xdr:col>
      <xdr:colOff>4341120</xdr:colOff>
      <xdr:row>3</xdr:row>
      <xdr:rowOff>112680</xdr:rowOff>
    </xdr:to>
    <xdr:pic>
      <xdr:nvPicPr>
        <xdr:cNvPr id="22" name="Imaxe 9">
          <a:extLst>
            <a:ext uri="{FF2B5EF4-FFF2-40B4-BE49-F238E27FC236}">
              <a16:creationId xmlns:a16="http://schemas.microsoft.com/office/drawing/2014/main" id="{00000000-0008-0000-0500-000016000000}"/>
            </a:ext>
          </a:extLst>
        </xdr:cNvPr>
        <xdr:cNvPicPr/>
      </xdr:nvPicPr>
      <xdr:blipFill>
        <a:blip xmlns:r="http://schemas.openxmlformats.org/officeDocument/2006/relationships" r:embed="rId3"/>
        <a:stretch/>
      </xdr:blipFill>
      <xdr:spPr>
        <a:xfrm>
          <a:off x="3463920" y="590400"/>
          <a:ext cx="1833480" cy="408240"/>
        </a:xfrm>
        <a:prstGeom prst="rect">
          <a:avLst/>
        </a:prstGeom>
        <a:ln w="0">
          <a:noFill/>
        </a:ln>
      </xdr:spPr>
    </xdr:pic>
    <xdr:clientData/>
  </xdr:twoCellAnchor>
  <xdr:twoCellAnchor>
    <xdr:from>
      <xdr:col>4</xdr:col>
      <xdr:colOff>89280</xdr:colOff>
      <xdr:row>1</xdr:row>
      <xdr:rowOff>138960</xdr:rowOff>
    </xdr:from>
    <xdr:to>
      <xdr:col>10</xdr:col>
      <xdr:colOff>451440</xdr:colOff>
      <xdr:row>4</xdr:row>
      <xdr:rowOff>2880</xdr:rowOff>
    </xdr:to>
    <xdr:sp macro="" textlink="">
      <xdr:nvSpPr>
        <xdr:cNvPr id="23" name="CustomShape 1">
          <a:extLst>
            <a:ext uri="{FF2B5EF4-FFF2-40B4-BE49-F238E27FC236}">
              <a16:creationId xmlns:a16="http://schemas.microsoft.com/office/drawing/2014/main" id="{00000000-0008-0000-0500-000017000000}"/>
            </a:ext>
          </a:extLst>
        </xdr:cNvPr>
        <xdr:cNvSpPr/>
      </xdr:nvSpPr>
      <xdr:spPr>
        <a:xfrm>
          <a:off x="7499160" y="434160"/>
          <a:ext cx="10028160" cy="7401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0</xdr:colOff>
      <xdr:row>2</xdr:row>
      <xdr:rowOff>34200</xdr:rowOff>
    </xdr:from>
    <xdr:to>
      <xdr:col>2</xdr:col>
      <xdr:colOff>2315520</xdr:colOff>
      <xdr:row>3</xdr:row>
      <xdr:rowOff>108360</xdr:rowOff>
    </xdr:to>
    <xdr:pic>
      <xdr:nvPicPr>
        <xdr:cNvPr id="24" name="Image 1">
          <a:extLst>
            <a:ext uri="{FF2B5EF4-FFF2-40B4-BE49-F238E27FC236}">
              <a16:creationId xmlns:a16="http://schemas.microsoft.com/office/drawing/2014/main" id="{00000000-0008-0000-0600-000018000000}"/>
            </a:ext>
          </a:extLst>
        </xdr:cNvPr>
        <xdr:cNvPicPr/>
      </xdr:nvPicPr>
      <xdr:blipFill>
        <a:blip xmlns:r="http://schemas.openxmlformats.org/officeDocument/2006/relationships" r:embed="rId1"/>
        <a:stretch/>
      </xdr:blipFill>
      <xdr:spPr>
        <a:xfrm>
          <a:off x="803880" y="624600"/>
          <a:ext cx="2315520" cy="369720"/>
        </a:xfrm>
        <a:prstGeom prst="rect">
          <a:avLst/>
        </a:prstGeom>
        <a:ln w="0">
          <a:noFill/>
        </a:ln>
      </xdr:spPr>
    </xdr:pic>
    <xdr:clientData/>
  </xdr:twoCellAnchor>
  <xdr:twoCellAnchor editAs="absolute">
    <xdr:from>
      <xdr:col>3</xdr:col>
      <xdr:colOff>142920</xdr:colOff>
      <xdr:row>2</xdr:row>
      <xdr:rowOff>8280</xdr:rowOff>
    </xdr:from>
    <xdr:to>
      <xdr:col>3</xdr:col>
      <xdr:colOff>1556280</xdr:colOff>
      <xdr:row>3</xdr:row>
      <xdr:rowOff>119160</xdr:rowOff>
    </xdr:to>
    <xdr:pic>
      <xdr:nvPicPr>
        <xdr:cNvPr id="25" name="Imaxe 8">
          <a:extLst>
            <a:ext uri="{FF2B5EF4-FFF2-40B4-BE49-F238E27FC236}">
              <a16:creationId xmlns:a16="http://schemas.microsoft.com/office/drawing/2014/main" id="{00000000-0008-0000-0600-000019000000}"/>
            </a:ext>
          </a:extLst>
        </xdr:cNvPr>
        <xdr:cNvPicPr/>
      </xdr:nvPicPr>
      <xdr:blipFill>
        <a:blip xmlns:r="http://schemas.openxmlformats.org/officeDocument/2006/relationships" r:embed="rId2"/>
        <a:stretch/>
      </xdr:blipFill>
      <xdr:spPr>
        <a:xfrm>
          <a:off x="5539320" y="598680"/>
          <a:ext cx="1413360" cy="406440"/>
        </a:xfrm>
        <a:prstGeom prst="rect">
          <a:avLst/>
        </a:prstGeom>
        <a:ln w="0">
          <a:noFill/>
        </a:ln>
      </xdr:spPr>
    </xdr:pic>
    <xdr:clientData/>
  </xdr:twoCellAnchor>
  <xdr:twoCellAnchor editAs="absolute">
    <xdr:from>
      <xdr:col>2</xdr:col>
      <xdr:colOff>2662200</xdr:colOff>
      <xdr:row>2</xdr:row>
      <xdr:rowOff>0</xdr:rowOff>
    </xdr:from>
    <xdr:to>
      <xdr:col>3</xdr:col>
      <xdr:colOff>1320</xdr:colOff>
      <xdr:row>3</xdr:row>
      <xdr:rowOff>110880</xdr:rowOff>
    </xdr:to>
    <xdr:pic>
      <xdr:nvPicPr>
        <xdr:cNvPr id="26" name="Imaxe 9">
          <a:extLst>
            <a:ext uri="{FF2B5EF4-FFF2-40B4-BE49-F238E27FC236}">
              <a16:creationId xmlns:a16="http://schemas.microsoft.com/office/drawing/2014/main" id="{00000000-0008-0000-0600-00001A000000}"/>
            </a:ext>
          </a:extLst>
        </xdr:cNvPr>
        <xdr:cNvPicPr/>
      </xdr:nvPicPr>
      <xdr:blipFill>
        <a:blip xmlns:r="http://schemas.openxmlformats.org/officeDocument/2006/relationships" r:embed="rId3"/>
        <a:stretch/>
      </xdr:blipFill>
      <xdr:spPr>
        <a:xfrm>
          <a:off x="3466080" y="590400"/>
          <a:ext cx="1834920" cy="406440"/>
        </a:xfrm>
        <a:prstGeom prst="rect">
          <a:avLst/>
        </a:prstGeom>
        <a:ln w="0">
          <a:noFill/>
        </a:ln>
      </xdr:spPr>
    </xdr:pic>
    <xdr:clientData/>
  </xdr:twoCellAnchor>
  <xdr:twoCellAnchor>
    <xdr:from>
      <xdr:col>4</xdr:col>
      <xdr:colOff>966240</xdr:colOff>
      <xdr:row>1</xdr:row>
      <xdr:rowOff>95400</xdr:rowOff>
    </xdr:from>
    <xdr:to>
      <xdr:col>10</xdr:col>
      <xdr:colOff>80280</xdr:colOff>
      <xdr:row>3</xdr:row>
      <xdr:rowOff>243720</xdr:rowOff>
    </xdr:to>
    <xdr:sp macro="" textlink="">
      <xdr:nvSpPr>
        <xdr:cNvPr id="27" name="CustomShape 1">
          <a:extLst>
            <a:ext uri="{FF2B5EF4-FFF2-40B4-BE49-F238E27FC236}">
              <a16:creationId xmlns:a16="http://schemas.microsoft.com/office/drawing/2014/main" id="{00000000-0008-0000-0600-00001B000000}"/>
            </a:ext>
          </a:extLst>
        </xdr:cNvPr>
        <xdr:cNvSpPr/>
      </xdr:nvSpPr>
      <xdr:spPr>
        <a:xfrm>
          <a:off x="8376120" y="390600"/>
          <a:ext cx="10087920" cy="73908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734760</xdr:colOff>
      <xdr:row>1</xdr:row>
      <xdr:rowOff>190440</xdr:rowOff>
    </xdr:from>
    <xdr:to>
      <xdr:col>9</xdr:col>
      <xdr:colOff>610920</xdr:colOff>
      <xdr:row>3</xdr:row>
      <xdr:rowOff>12240</xdr:rowOff>
    </xdr:to>
    <xdr:sp macro="" textlink="">
      <xdr:nvSpPr>
        <xdr:cNvPr id="28" name="CustomShape 1">
          <a:extLst>
            <a:ext uri="{FF2B5EF4-FFF2-40B4-BE49-F238E27FC236}">
              <a16:creationId xmlns:a16="http://schemas.microsoft.com/office/drawing/2014/main" id="{00000000-0008-0000-0700-00001C000000}"/>
            </a:ext>
          </a:extLst>
        </xdr:cNvPr>
        <xdr:cNvSpPr/>
      </xdr:nvSpPr>
      <xdr:spPr>
        <a:xfrm>
          <a:off x="6926040" y="485640"/>
          <a:ext cx="13423320" cy="41256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68040</xdr:colOff>
      <xdr:row>1</xdr:row>
      <xdr:rowOff>209880</xdr:rowOff>
    </xdr:from>
    <xdr:to>
      <xdr:col>1</xdr:col>
      <xdr:colOff>2412360</xdr:colOff>
      <xdr:row>2</xdr:row>
      <xdr:rowOff>271440</xdr:rowOff>
    </xdr:to>
    <xdr:pic>
      <xdr:nvPicPr>
        <xdr:cNvPr id="29" name="Image 1">
          <a:extLst>
            <a:ext uri="{FF2B5EF4-FFF2-40B4-BE49-F238E27FC236}">
              <a16:creationId xmlns:a16="http://schemas.microsoft.com/office/drawing/2014/main" id="{00000000-0008-0000-0700-00001D000000}"/>
            </a:ext>
          </a:extLst>
        </xdr:cNvPr>
        <xdr:cNvPicPr/>
      </xdr:nvPicPr>
      <xdr:blipFill>
        <a:blip xmlns:r="http://schemas.openxmlformats.org/officeDocument/2006/relationships" r:embed="rId1"/>
        <a:stretch/>
      </xdr:blipFill>
      <xdr:spPr>
        <a:xfrm>
          <a:off x="470160" y="505080"/>
          <a:ext cx="2344320" cy="356760"/>
        </a:xfrm>
        <a:prstGeom prst="rect">
          <a:avLst/>
        </a:prstGeom>
        <a:ln w="0">
          <a:noFill/>
        </a:ln>
      </xdr:spPr>
    </xdr:pic>
    <xdr:clientData/>
  </xdr:twoCellAnchor>
  <xdr:twoCellAnchor editAs="absolute">
    <xdr:from>
      <xdr:col>2</xdr:col>
      <xdr:colOff>1621080</xdr:colOff>
      <xdr:row>1</xdr:row>
      <xdr:rowOff>184680</xdr:rowOff>
    </xdr:from>
    <xdr:to>
      <xdr:col>3</xdr:col>
      <xdr:colOff>501840</xdr:colOff>
      <xdr:row>2</xdr:row>
      <xdr:rowOff>281520</xdr:rowOff>
    </xdr:to>
    <xdr:pic>
      <xdr:nvPicPr>
        <xdr:cNvPr id="30" name="Imaxe 8">
          <a:extLst>
            <a:ext uri="{FF2B5EF4-FFF2-40B4-BE49-F238E27FC236}">
              <a16:creationId xmlns:a16="http://schemas.microsoft.com/office/drawing/2014/main" id="{00000000-0008-0000-0700-00001E000000}"/>
            </a:ext>
          </a:extLst>
        </xdr:cNvPr>
        <xdr:cNvPicPr/>
      </xdr:nvPicPr>
      <xdr:blipFill>
        <a:blip xmlns:r="http://schemas.openxmlformats.org/officeDocument/2006/relationships" r:embed="rId2"/>
        <a:stretch/>
      </xdr:blipFill>
      <xdr:spPr>
        <a:xfrm>
          <a:off x="5263920" y="479880"/>
          <a:ext cx="1429200" cy="392040"/>
        </a:xfrm>
        <a:prstGeom prst="rect">
          <a:avLst/>
        </a:prstGeom>
        <a:ln w="0">
          <a:noFill/>
        </a:ln>
      </xdr:spPr>
    </xdr:pic>
    <xdr:clientData/>
  </xdr:twoCellAnchor>
  <xdr:twoCellAnchor editAs="absolute">
    <xdr:from>
      <xdr:col>1</xdr:col>
      <xdr:colOff>2763360</xdr:colOff>
      <xdr:row>1</xdr:row>
      <xdr:rowOff>176760</xdr:rowOff>
    </xdr:from>
    <xdr:to>
      <xdr:col>2</xdr:col>
      <xdr:colOff>1375560</xdr:colOff>
      <xdr:row>2</xdr:row>
      <xdr:rowOff>273600</xdr:rowOff>
    </xdr:to>
    <xdr:pic>
      <xdr:nvPicPr>
        <xdr:cNvPr id="31" name="Imaxe 9">
          <a:extLst>
            <a:ext uri="{FF2B5EF4-FFF2-40B4-BE49-F238E27FC236}">
              <a16:creationId xmlns:a16="http://schemas.microsoft.com/office/drawing/2014/main" id="{00000000-0008-0000-0700-00001F000000}"/>
            </a:ext>
          </a:extLst>
        </xdr:cNvPr>
        <xdr:cNvPicPr/>
      </xdr:nvPicPr>
      <xdr:blipFill>
        <a:blip xmlns:r="http://schemas.openxmlformats.org/officeDocument/2006/relationships" r:embed="rId3"/>
        <a:stretch/>
      </xdr:blipFill>
      <xdr:spPr>
        <a:xfrm>
          <a:off x="3165480" y="471960"/>
          <a:ext cx="1852920" cy="3920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748440</xdr:colOff>
      <xdr:row>2</xdr:row>
      <xdr:rowOff>208800</xdr:rowOff>
    </xdr:from>
    <xdr:to>
      <xdr:col>23</xdr:col>
      <xdr:colOff>1699560</xdr:colOff>
      <xdr:row>3</xdr:row>
      <xdr:rowOff>175680</xdr:rowOff>
    </xdr:to>
    <xdr:sp macro="" textlink="">
      <xdr:nvSpPr>
        <xdr:cNvPr id="32" name="CustomShape 1">
          <a:extLst>
            <a:ext uri="{FF2B5EF4-FFF2-40B4-BE49-F238E27FC236}">
              <a16:creationId xmlns:a16="http://schemas.microsoft.com/office/drawing/2014/main" id="{00000000-0008-0000-0800-000020000000}"/>
            </a:ext>
          </a:extLst>
        </xdr:cNvPr>
        <xdr:cNvSpPr/>
      </xdr:nvSpPr>
      <xdr:spPr>
        <a:xfrm>
          <a:off x="7424280" y="723240"/>
          <a:ext cx="16090560" cy="500040"/>
        </a:xfrm>
        <a:prstGeom prst="rect">
          <a:avLst/>
        </a:prstGeom>
        <a:solidFill>
          <a:srgbClr val="FFFFFF"/>
        </a:solidFill>
        <a:ln w="9360">
          <a:solidFill>
            <a:srgbClr val="FFFFFF"/>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s-ES" sz="1600" b="0" strike="noStrike" spc="-1">
              <a:solidFill>
                <a:srgbClr val="002B4A"/>
              </a:solidFill>
              <a:latin typeface="Xunta Sans"/>
            </a:rPr>
            <a:t>PE155A. AXUDAS AUTONÓMICAS PARA PROXECTOS AO ABEIRO DAS ESTRATEXIAS DE DESENVOLVEMENTO LOCAL PARTICIPATIVAS</a:t>
          </a:r>
          <a:endParaRPr lang="gl-ES" sz="1600" b="0" strike="noStrike" spc="-1">
            <a:latin typeface="Times New Roman"/>
          </a:endParaRPr>
        </a:p>
      </xdr:txBody>
    </xdr:sp>
    <xdr:clientData/>
  </xdr:twoCellAnchor>
  <xdr:twoCellAnchor editAs="absolute">
    <xdr:from>
      <xdr:col>1</xdr:col>
      <xdr:colOff>13680</xdr:colOff>
      <xdr:row>2</xdr:row>
      <xdr:rowOff>305640</xdr:rowOff>
    </xdr:from>
    <xdr:to>
      <xdr:col>2</xdr:col>
      <xdr:colOff>1883880</xdr:colOff>
      <xdr:row>3</xdr:row>
      <xdr:rowOff>135000</xdr:rowOff>
    </xdr:to>
    <xdr:pic>
      <xdr:nvPicPr>
        <xdr:cNvPr id="33" name="Image 1">
          <a:extLst>
            <a:ext uri="{FF2B5EF4-FFF2-40B4-BE49-F238E27FC236}">
              <a16:creationId xmlns:a16="http://schemas.microsoft.com/office/drawing/2014/main" id="{00000000-0008-0000-0800-000021000000}"/>
            </a:ext>
          </a:extLst>
        </xdr:cNvPr>
        <xdr:cNvPicPr/>
      </xdr:nvPicPr>
      <xdr:blipFill>
        <a:blip xmlns:r="http://schemas.openxmlformats.org/officeDocument/2006/relationships" r:embed="rId1"/>
        <a:stretch/>
      </xdr:blipFill>
      <xdr:spPr>
        <a:xfrm>
          <a:off x="819360" y="820080"/>
          <a:ext cx="2343240" cy="362520"/>
        </a:xfrm>
        <a:prstGeom prst="rect">
          <a:avLst/>
        </a:prstGeom>
        <a:ln w="0">
          <a:noFill/>
        </a:ln>
      </xdr:spPr>
    </xdr:pic>
    <xdr:clientData/>
  </xdr:twoCellAnchor>
  <xdr:twoCellAnchor editAs="absolute">
    <xdr:from>
      <xdr:col>2</xdr:col>
      <xdr:colOff>4337640</xdr:colOff>
      <xdr:row>2</xdr:row>
      <xdr:rowOff>280080</xdr:rowOff>
    </xdr:from>
    <xdr:to>
      <xdr:col>3</xdr:col>
      <xdr:colOff>365760</xdr:colOff>
      <xdr:row>3</xdr:row>
      <xdr:rowOff>145440</xdr:rowOff>
    </xdr:to>
    <xdr:pic>
      <xdr:nvPicPr>
        <xdr:cNvPr id="34" name="Imaxe 8">
          <a:extLst>
            <a:ext uri="{FF2B5EF4-FFF2-40B4-BE49-F238E27FC236}">
              <a16:creationId xmlns:a16="http://schemas.microsoft.com/office/drawing/2014/main" id="{00000000-0008-0000-0800-000022000000}"/>
            </a:ext>
          </a:extLst>
        </xdr:cNvPr>
        <xdr:cNvPicPr/>
      </xdr:nvPicPr>
      <xdr:blipFill>
        <a:blip xmlns:r="http://schemas.openxmlformats.org/officeDocument/2006/relationships" r:embed="rId2"/>
        <a:stretch/>
      </xdr:blipFill>
      <xdr:spPr>
        <a:xfrm>
          <a:off x="5616360" y="794520"/>
          <a:ext cx="1425240" cy="398520"/>
        </a:xfrm>
        <a:prstGeom prst="rect">
          <a:avLst/>
        </a:prstGeom>
        <a:ln w="0">
          <a:noFill/>
        </a:ln>
      </xdr:spPr>
    </xdr:pic>
    <xdr:clientData/>
  </xdr:twoCellAnchor>
  <xdr:twoCellAnchor editAs="absolute">
    <xdr:from>
      <xdr:col>2</xdr:col>
      <xdr:colOff>2234880</xdr:colOff>
      <xdr:row>2</xdr:row>
      <xdr:rowOff>272160</xdr:rowOff>
    </xdr:from>
    <xdr:to>
      <xdr:col>2</xdr:col>
      <xdr:colOff>4092480</xdr:colOff>
      <xdr:row>3</xdr:row>
      <xdr:rowOff>137520</xdr:rowOff>
    </xdr:to>
    <xdr:pic>
      <xdr:nvPicPr>
        <xdr:cNvPr id="35" name="Imaxe 9">
          <a:extLst>
            <a:ext uri="{FF2B5EF4-FFF2-40B4-BE49-F238E27FC236}">
              <a16:creationId xmlns:a16="http://schemas.microsoft.com/office/drawing/2014/main" id="{00000000-0008-0000-0800-000023000000}"/>
            </a:ext>
          </a:extLst>
        </xdr:cNvPr>
        <xdr:cNvPicPr/>
      </xdr:nvPicPr>
      <xdr:blipFill>
        <a:blip xmlns:r="http://schemas.openxmlformats.org/officeDocument/2006/relationships" r:embed="rId3"/>
        <a:stretch/>
      </xdr:blipFill>
      <xdr:spPr>
        <a:xfrm>
          <a:off x="3513600" y="786600"/>
          <a:ext cx="1857600" cy="39852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economipedia.com/definiciones/tipos-de-mercado.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3:AMK34"/>
  <sheetViews>
    <sheetView showGridLines="0" view="pageBreakPreview" topLeftCell="A7" zoomScale="115" zoomScaleNormal="50" zoomScaleSheetLayoutView="115" zoomScalePageLayoutView="70" workbookViewId="0">
      <selection activeCell="C19" sqref="C19"/>
    </sheetView>
  </sheetViews>
  <sheetFormatPr baseColWidth="10" defaultColWidth="8.5703125" defaultRowHeight="15" x14ac:dyDescent="0.25"/>
  <cols>
    <col min="1" max="1" width="11.42578125" style="4" customWidth="1"/>
    <col min="2" max="2" width="62.28515625" style="4" customWidth="1"/>
    <col min="3" max="3" width="74.85546875" style="4" customWidth="1"/>
    <col min="4" max="4" width="33.42578125" style="4" customWidth="1"/>
    <col min="5" max="5" width="28.85546875" style="4" customWidth="1"/>
    <col min="6" max="7" width="11.42578125" style="4" customWidth="1"/>
    <col min="8" max="8" width="59.28515625" style="4" customWidth="1"/>
    <col min="9" max="9" width="18.140625" style="4" customWidth="1"/>
    <col min="10" max="10" width="41.28515625" style="4" customWidth="1"/>
    <col min="11" max="1025" width="11.42578125" style="4" customWidth="1"/>
  </cols>
  <sheetData>
    <row r="3" spans="1:9" ht="42" customHeight="1" x14ac:dyDescent="0.25">
      <c r="A3" s="5"/>
      <c r="B3" s="5"/>
      <c r="C3" s="5"/>
      <c r="D3" s="5"/>
      <c r="E3" s="5"/>
    </row>
    <row r="4" spans="1:9" x14ac:dyDescent="0.25">
      <c r="A4" s="5"/>
      <c r="B4" s="5"/>
      <c r="C4" s="5"/>
      <c r="D4" s="5"/>
      <c r="E4" s="5"/>
    </row>
    <row r="5" spans="1:9" x14ac:dyDescent="0.25">
      <c r="A5" s="5"/>
      <c r="B5" s="6"/>
      <c r="C5" s="5"/>
      <c r="D5" s="5"/>
      <c r="E5" s="5"/>
    </row>
    <row r="6" spans="1:9" x14ac:dyDescent="0.25">
      <c r="A6" s="5"/>
      <c r="B6" s="5"/>
      <c r="C6" s="5"/>
      <c r="D6" s="5"/>
      <c r="E6" s="5"/>
    </row>
    <row r="7" spans="1:9" ht="23.25" x14ac:dyDescent="0.35">
      <c r="A7" s="5"/>
      <c r="B7" s="7" t="s">
        <v>0</v>
      </c>
      <c r="C7" s="5"/>
      <c r="D7" s="5"/>
      <c r="E7" s="5"/>
    </row>
    <row r="8" spans="1:9" x14ac:dyDescent="0.25">
      <c r="A8" s="5"/>
      <c r="B8" s="5"/>
      <c r="C8" s="5"/>
      <c r="D8" s="5"/>
      <c r="E8" s="5"/>
    </row>
    <row r="9" spans="1:9" ht="20.25" x14ac:dyDescent="0.25">
      <c r="A9" s="8"/>
      <c r="B9" s="9" t="s">
        <v>1</v>
      </c>
      <c r="C9" s="8"/>
      <c r="D9" s="8"/>
      <c r="E9" s="8"/>
    </row>
    <row r="10" spans="1:9" ht="18" customHeight="1" x14ac:dyDescent="0.25">
      <c r="A10" s="10"/>
      <c r="B10" s="231"/>
      <c r="C10" s="231"/>
      <c r="D10" s="231"/>
      <c r="E10" s="231"/>
      <c r="F10" s="231"/>
      <c r="G10" s="231"/>
      <c r="H10" s="231"/>
      <c r="I10" s="231"/>
    </row>
    <row r="11" spans="1:9" ht="31.15" customHeight="1" x14ac:dyDescent="0.25">
      <c r="A11" s="10"/>
      <c r="B11" s="231" t="s">
        <v>2</v>
      </c>
      <c r="C11" s="231"/>
      <c r="D11" s="231"/>
      <c r="E11" s="231"/>
      <c r="F11" s="231"/>
      <c r="G11" s="231"/>
      <c r="H11" s="231"/>
      <c r="I11" s="11"/>
    </row>
    <row r="12" spans="1:9" x14ac:dyDescent="0.25">
      <c r="A12" s="10"/>
      <c r="B12" s="12" t="s">
        <v>3</v>
      </c>
      <c r="C12" s="8"/>
      <c r="D12" s="8"/>
      <c r="E12" s="8"/>
    </row>
    <row r="13" spans="1:9" x14ac:dyDescent="0.25">
      <c r="A13" s="10"/>
      <c r="B13" s="10"/>
      <c r="C13" s="10"/>
      <c r="D13" s="10"/>
      <c r="E13" s="10"/>
    </row>
    <row r="14" spans="1:9" x14ac:dyDescent="0.25">
      <c r="A14" s="5"/>
      <c r="B14" s="5"/>
      <c r="C14" s="5"/>
      <c r="D14" s="5"/>
      <c r="E14" s="5"/>
    </row>
    <row r="15" spans="1:9" s="15" customFormat="1" ht="24.95" customHeight="1" x14ac:dyDescent="0.25">
      <c r="A15" s="13"/>
      <c r="B15" s="232" t="s">
        <v>4</v>
      </c>
      <c r="C15" s="232"/>
      <c r="D15" s="14"/>
    </row>
    <row r="16" spans="1:9" s="15" customFormat="1" ht="29.25" customHeight="1" thickBot="1" x14ac:dyDescent="0.3">
      <c r="A16" s="13"/>
      <c r="B16" s="16" t="s">
        <v>5</v>
      </c>
      <c r="C16" s="16" t="s">
        <v>6</v>
      </c>
    </row>
    <row r="17" spans="1:5" s="15" customFormat="1" ht="30" customHeight="1" thickBot="1" x14ac:dyDescent="0.3">
      <c r="A17" s="13"/>
      <c r="B17" s="272" t="s">
        <v>7</v>
      </c>
      <c r="C17" s="18" t="s">
        <v>8</v>
      </c>
    </row>
    <row r="18" spans="1:5" s="15" customFormat="1" ht="30" customHeight="1" thickBot="1" x14ac:dyDescent="0.3">
      <c r="A18" s="13"/>
      <c r="B18" s="17" t="s">
        <v>9</v>
      </c>
      <c r="C18" s="18" t="s">
        <v>10</v>
      </c>
    </row>
    <row r="19" spans="1:5" s="15" customFormat="1" ht="30" customHeight="1" x14ac:dyDescent="0.25">
      <c r="A19" s="13"/>
      <c r="B19" s="17" t="s">
        <v>11</v>
      </c>
      <c r="C19" s="18" t="s">
        <v>10</v>
      </c>
    </row>
    <row r="20" spans="1:5" s="15" customFormat="1" ht="30" customHeight="1" x14ac:dyDescent="0.25">
      <c r="A20" s="13"/>
      <c r="B20" s="17" t="s">
        <v>12</v>
      </c>
      <c r="C20" s="18" t="s">
        <v>10</v>
      </c>
    </row>
    <row r="21" spans="1:5" s="15" customFormat="1" ht="30" customHeight="1" x14ac:dyDescent="0.25">
      <c r="A21" s="13"/>
      <c r="B21" s="17" t="s">
        <v>13</v>
      </c>
      <c r="C21" s="18" t="s">
        <v>14</v>
      </c>
    </row>
    <row r="22" spans="1:5" s="15" customFormat="1" ht="30" customHeight="1" x14ac:dyDescent="0.25">
      <c r="A22" s="13"/>
      <c r="B22" s="17" t="s">
        <v>15</v>
      </c>
      <c r="C22" s="18" t="s">
        <v>16</v>
      </c>
    </row>
    <row r="23" spans="1:5" s="15" customFormat="1" ht="30" customHeight="1" x14ac:dyDescent="0.25">
      <c r="A23" s="13"/>
      <c r="B23" s="17" t="s">
        <v>17</v>
      </c>
      <c r="C23" s="18" t="s">
        <v>10</v>
      </c>
    </row>
    <row r="24" spans="1:5" s="15" customFormat="1" ht="30" customHeight="1" x14ac:dyDescent="0.25">
      <c r="A24" s="13"/>
      <c r="B24" s="17" t="s">
        <v>18</v>
      </c>
      <c r="C24" s="18" t="s">
        <v>10</v>
      </c>
    </row>
    <row r="25" spans="1:5" s="15" customFormat="1" ht="30" customHeight="1" thickBot="1" x14ac:dyDescent="0.3">
      <c r="A25" s="13"/>
      <c r="B25" s="17" t="s">
        <v>19</v>
      </c>
      <c r="C25" s="18" t="s">
        <v>20</v>
      </c>
    </row>
    <row r="26" spans="1:5" s="15" customFormat="1" ht="30" customHeight="1" thickBot="1" x14ac:dyDescent="0.3">
      <c r="A26" s="13"/>
      <c r="B26" s="17" t="s">
        <v>377</v>
      </c>
      <c r="C26" s="206" t="s">
        <v>10</v>
      </c>
    </row>
    <row r="27" spans="1:5" x14ac:dyDescent="0.25">
      <c r="B27" s="19"/>
      <c r="C27" s="19"/>
      <c r="D27" s="19"/>
      <c r="E27" s="19"/>
    </row>
    <row r="28" spans="1:5" x14ac:dyDescent="0.25">
      <c r="B28" s="19"/>
      <c r="C28" s="19"/>
      <c r="D28" s="19"/>
      <c r="E28" s="19"/>
    </row>
    <row r="29" spans="1:5" x14ac:dyDescent="0.25">
      <c r="B29" s="19"/>
      <c r="C29" s="19"/>
      <c r="D29" s="19"/>
      <c r="E29" s="19"/>
    </row>
    <row r="30" spans="1:5" x14ac:dyDescent="0.25">
      <c r="B30" s="19"/>
      <c r="C30" s="19"/>
      <c r="D30" s="19"/>
      <c r="E30" s="19"/>
    </row>
    <row r="31" spans="1:5" x14ac:dyDescent="0.25">
      <c r="B31" s="19"/>
      <c r="C31" s="19"/>
      <c r="D31" s="19"/>
      <c r="E31" s="19"/>
    </row>
    <row r="32" spans="1:5" x14ac:dyDescent="0.25">
      <c r="B32" s="19"/>
      <c r="C32" s="19"/>
      <c r="D32" s="19"/>
      <c r="E32" s="19"/>
    </row>
    <row r="33" spans="2:5" x14ac:dyDescent="0.25">
      <c r="B33" s="19"/>
      <c r="C33" s="19"/>
      <c r="D33" s="19"/>
      <c r="E33" s="19"/>
    </row>
    <row r="34" spans="2:5" x14ac:dyDescent="0.25">
      <c r="B34" s="19"/>
      <c r="C34" s="19"/>
      <c r="D34" s="19"/>
      <c r="E34" s="19"/>
    </row>
  </sheetData>
  <sheetProtection algorithmName="SHA-512" hashValue="PPQF8iJjxppp9jVc2Ybs12CgNIg0Z9UAvyE3tfpm3phBqo+i5FXXXWXU8HVCC5UwzK6NCamxMwvVEL9eo79CEw==" saltValue="bGyuuR9RSH3AvSEVfMMFLA==" spinCount="100000" sheet="1" objects="1" scenarios="1"/>
  <mergeCells count="3">
    <mergeCell ref="B10:I10"/>
    <mergeCell ref="B11:H11"/>
    <mergeCell ref="B15:C15"/>
  </mergeCells>
  <hyperlinks>
    <hyperlink ref="B18" location="'2. PRODUTOS OU SERVIZOS'!A1" display="2. Produtos e servizos" xr:uid="{00000000-0004-0000-0000-000001000000}"/>
    <hyperlink ref="B19" location="'3. MERCADO'!A1" display="3. Mercado" xr:uid="{00000000-0004-0000-0000-000002000000}"/>
    <hyperlink ref="B20" location="'4. RECURSOS HUMANOS'!A1" display="4. Recursos Humanos" xr:uid="{00000000-0004-0000-0000-000003000000}"/>
    <hyperlink ref="B21" location="'5. ESTRUTURA CUSTOS'!A1" display="5. Estrutura de custos" xr:uid="{00000000-0004-0000-0000-000004000000}"/>
    <hyperlink ref="B22" location="'5.1. CUSTOS FIXOS'!A1" display="5.1. Custos fixos" xr:uid="{00000000-0004-0000-0000-000005000000}"/>
    <hyperlink ref="B23" location="'5.2. CUSTOS PERSOAL'!A1" display="5.2. Custos persoal" xr:uid="{00000000-0004-0000-0000-000006000000}"/>
    <hyperlink ref="B24" location="'5.3. CUSTOS AMORTIZACIONS'!A1" display="5.3. Custos amortizacións" xr:uid="{00000000-0004-0000-0000-000007000000}"/>
    <hyperlink ref="B25" location="'6. CONTA DE RESULTADOS'!A1" display="6. Conta de resultados" xr:uid="{00000000-0004-0000-0000-000008000000}"/>
    <hyperlink ref="B26" location="'7. DESCRICIÓN'!Área_de_impresión" display="7. Descrición" xr:uid="{BF03336C-C83E-4D08-A6CB-5062CD9E8242}"/>
    <hyperlink ref="B17" location="'1.CONTA DE EXPLOTACION'!A1" display="1. Conta de explotación e indicadores económicos" xr:uid="{C5ABA433-748C-40FD-AF2F-EB794E9680C7}"/>
  </hyperlinks>
  <pageMargins left="0.7" right="0.7" top="0.75" bottom="0.75" header="0.511811023622047" footer="0.511811023622047"/>
  <pageSetup paperSize="9" scale="33"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MK37"/>
  <sheetViews>
    <sheetView showGridLines="0" view="pageBreakPreview" topLeftCell="A3" zoomScaleNormal="70" workbookViewId="0">
      <selection activeCell="H27" sqref="H27:J27"/>
    </sheetView>
  </sheetViews>
  <sheetFormatPr baseColWidth="10" defaultColWidth="8.5703125" defaultRowHeight="15" x14ac:dyDescent="0.25"/>
  <cols>
    <col min="1" max="1" width="7.28515625" style="82" customWidth="1"/>
    <col min="2" max="2" width="8" style="82" customWidth="1"/>
    <col min="3" max="3" width="35.5703125" style="82" customWidth="1"/>
    <col min="4" max="4" width="23" style="82" customWidth="1"/>
    <col min="5" max="5" width="22.140625" style="82" customWidth="1"/>
    <col min="6" max="10" width="22.28515625" style="82" customWidth="1"/>
    <col min="11" max="1025" width="11.42578125" style="82" customWidth="1"/>
  </cols>
  <sheetData>
    <row r="1" spans="2:13" ht="23.25" x14ac:dyDescent="0.35">
      <c r="B1" s="4"/>
      <c r="C1" s="269" t="str">
        <f>HYPERLINK("#CONTIDOS!A1","Volver ao menú principal")</f>
        <v>Volver ao menú principal</v>
      </c>
      <c r="D1" s="4"/>
      <c r="E1" s="4"/>
      <c r="F1" s="4"/>
      <c r="G1" s="4"/>
      <c r="H1" s="4"/>
      <c r="I1" s="4"/>
      <c r="J1" s="4"/>
      <c r="L1" s="84"/>
    </row>
    <row r="2" spans="2:13" ht="15" customHeight="1" x14ac:dyDescent="0.25">
      <c r="B2" s="4"/>
      <c r="C2" s="4"/>
      <c r="D2" s="4"/>
      <c r="E2" s="4"/>
      <c r="F2" s="4"/>
      <c r="G2" s="4"/>
      <c r="H2" s="4"/>
      <c r="I2" s="4"/>
      <c r="J2" s="4"/>
    </row>
    <row r="3" spans="2:13" ht="18.75" customHeight="1" x14ac:dyDescent="0.25">
      <c r="B3" s="5"/>
      <c r="C3" s="196"/>
      <c r="D3" s="196"/>
      <c r="E3" s="196"/>
      <c r="F3" s="196"/>
      <c r="G3" s="196"/>
      <c r="H3" s="196"/>
      <c r="I3" s="196"/>
      <c r="J3" s="196"/>
    </row>
    <row r="4" spans="2:13" ht="15" customHeight="1" x14ac:dyDescent="0.35">
      <c r="B4" s="83"/>
      <c r="C4" s="4"/>
      <c r="D4" s="4"/>
      <c r="E4" s="4"/>
      <c r="F4" s="4"/>
      <c r="G4" s="4"/>
      <c r="H4" s="4"/>
      <c r="I4" s="4"/>
      <c r="J4" s="84"/>
    </row>
    <row r="5" spans="2:13" ht="18.600000000000001" customHeight="1" x14ac:dyDescent="0.35">
      <c r="B5" s="83"/>
      <c r="C5" s="4"/>
      <c r="D5" s="4"/>
      <c r="E5" s="4"/>
      <c r="F5" s="4"/>
      <c r="G5" s="4"/>
      <c r="H5" s="4"/>
      <c r="I5" s="4"/>
      <c r="J5" s="84"/>
    </row>
    <row r="6" spans="2:13" ht="23.25" x14ac:dyDescent="0.35">
      <c r="B6" s="7" t="s">
        <v>350</v>
      </c>
      <c r="C6" s="5"/>
      <c r="D6" s="5"/>
      <c r="E6" s="5"/>
      <c r="F6" s="5"/>
      <c r="G6" s="149"/>
      <c r="H6" s="149"/>
      <c r="I6" s="5"/>
      <c r="J6" s="5"/>
      <c r="K6" s="5"/>
      <c r="L6" s="5"/>
      <c r="M6" s="5"/>
    </row>
    <row r="7" spans="2:13" ht="15" customHeight="1" x14ac:dyDescent="0.25">
      <c r="B7" s="5"/>
      <c r="C7" s="5"/>
      <c r="D7" s="5"/>
      <c r="E7" s="5"/>
      <c r="F7" s="5"/>
      <c r="G7" s="149"/>
      <c r="H7" s="149"/>
      <c r="I7" s="5"/>
      <c r="J7" s="5"/>
      <c r="K7" s="5"/>
      <c r="L7" s="5"/>
      <c r="M7" s="5"/>
    </row>
    <row r="8" spans="2:13" ht="20.25" x14ac:dyDescent="0.25">
      <c r="B8" s="9" t="s">
        <v>45</v>
      </c>
      <c r="C8" s="8"/>
      <c r="D8" s="8"/>
      <c r="E8" s="8"/>
      <c r="F8" s="8"/>
      <c r="G8" s="149"/>
      <c r="H8" s="149"/>
      <c r="I8" s="8"/>
      <c r="J8" s="8"/>
      <c r="K8" s="8"/>
      <c r="L8" s="8"/>
      <c r="M8" s="8"/>
    </row>
    <row r="9" spans="2:13" ht="15" customHeight="1" x14ac:dyDescent="0.25">
      <c r="B9" s="150" t="s">
        <v>351</v>
      </c>
      <c r="C9" s="10"/>
      <c r="D9" s="10"/>
      <c r="E9" s="10"/>
      <c r="F9" s="10"/>
      <c r="G9" s="10"/>
      <c r="H9" s="10"/>
      <c r="I9" s="10"/>
      <c r="J9" s="10"/>
      <c r="K9" s="10"/>
      <c r="L9" s="10"/>
      <c r="M9" s="10"/>
    </row>
    <row r="10" spans="2:13" ht="15" customHeight="1" x14ac:dyDescent="0.25">
      <c r="B10" s="150" t="s">
        <v>352</v>
      </c>
      <c r="C10" s="10"/>
      <c r="D10" s="10"/>
      <c r="E10" s="10"/>
      <c r="F10" s="10"/>
      <c r="G10" s="10"/>
      <c r="H10" s="10"/>
      <c r="I10" s="10"/>
      <c r="J10" s="10"/>
      <c r="K10" s="10"/>
      <c r="L10" s="10"/>
      <c r="M10" s="10"/>
    </row>
    <row r="11" spans="2:13" ht="15" customHeight="1" x14ac:dyDescent="0.25">
      <c r="B11" s="150" t="s">
        <v>353</v>
      </c>
      <c r="C11" s="10"/>
      <c r="D11" s="10"/>
      <c r="E11" s="10"/>
      <c r="F11" s="10"/>
      <c r="G11" s="10"/>
      <c r="H11" s="10"/>
      <c r="I11" s="10"/>
      <c r="J11" s="10"/>
      <c r="K11" s="10"/>
      <c r="L11" s="10"/>
      <c r="M11" s="10"/>
    </row>
    <row r="12" spans="2:13" ht="15" customHeight="1" x14ac:dyDescent="0.25">
      <c r="B12" s="150" t="s">
        <v>354</v>
      </c>
      <c r="C12" s="10"/>
      <c r="D12" s="10"/>
      <c r="E12" s="10"/>
      <c r="F12" s="10"/>
      <c r="G12" s="10"/>
      <c r="H12" s="10"/>
      <c r="I12" s="10"/>
      <c r="J12" s="10"/>
      <c r="K12" s="10"/>
      <c r="L12" s="10"/>
      <c r="M12" s="10"/>
    </row>
    <row r="13" spans="2:13" ht="15" customHeight="1" x14ac:dyDescent="0.25">
      <c r="B13" s="231" t="s">
        <v>355</v>
      </c>
      <c r="C13" s="231"/>
      <c r="D13" s="231"/>
      <c r="E13" s="231"/>
      <c r="F13" s="231"/>
      <c r="G13" s="231"/>
      <c r="H13" s="231"/>
      <c r="I13" s="231"/>
      <c r="J13" s="231"/>
      <c r="K13" s="231"/>
      <c r="L13" s="231"/>
      <c r="M13" s="151"/>
    </row>
    <row r="14" spans="2:13" ht="20.25" customHeight="1" x14ac:dyDescent="0.25">
      <c r="B14" s="163" t="s">
        <v>356</v>
      </c>
    </row>
    <row r="15" spans="2:13" ht="18.75" x14ac:dyDescent="0.25">
      <c r="B15" s="4"/>
      <c r="C15" s="85"/>
      <c r="D15" s="85"/>
      <c r="E15" s="85"/>
      <c r="F15" s="85"/>
      <c r="G15" s="85"/>
      <c r="H15" s="85"/>
      <c r="I15" s="85"/>
      <c r="J15" s="85"/>
    </row>
    <row r="16" spans="2:13" x14ac:dyDescent="0.25">
      <c r="B16" s="4"/>
      <c r="C16" s="197"/>
      <c r="D16" s="197"/>
      <c r="E16" s="197"/>
      <c r="F16" s="197"/>
      <c r="G16" s="197"/>
      <c r="H16" s="197"/>
      <c r="I16" s="197"/>
      <c r="J16" s="197"/>
    </row>
    <row r="17" spans="2:10" s="198" customFormat="1" ht="24.95" customHeight="1" x14ac:dyDescent="0.25">
      <c r="B17" s="158"/>
      <c r="C17" s="232" t="s">
        <v>357</v>
      </c>
      <c r="D17" s="232"/>
      <c r="E17" s="232"/>
      <c r="F17" s="232"/>
      <c r="G17" s="232"/>
      <c r="H17" s="232"/>
      <c r="I17" s="232"/>
      <c r="J17" s="232"/>
    </row>
    <row r="18" spans="2:10" ht="24.95" customHeight="1" x14ac:dyDescent="0.25">
      <c r="B18" s="4"/>
      <c r="C18" s="258"/>
      <c r="D18" s="258"/>
      <c r="E18" s="258"/>
      <c r="F18" s="199" t="s">
        <v>26</v>
      </c>
      <c r="G18" s="199" t="s">
        <v>27</v>
      </c>
      <c r="H18" s="199" t="s">
        <v>28</v>
      </c>
      <c r="I18" s="199" t="s">
        <v>29</v>
      </c>
      <c r="J18" s="199" t="s">
        <v>30</v>
      </c>
    </row>
    <row r="19" spans="2:10" ht="24.95" customHeight="1" x14ac:dyDescent="0.25">
      <c r="B19" s="4"/>
      <c r="C19" s="259" t="s">
        <v>358</v>
      </c>
      <c r="D19" s="259"/>
      <c r="E19" s="259"/>
      <c r="F19" s="200">
        <f>'2. PRODUTOS OU SERVIZOS'!I32+'2. PRODUTOS OU SERVIZOS'!I54</f>
        <v>0</v>
      </c>
      <c r="G19" s="200">
        <f>'2. PRODUTOS OU SERVIZOS'!O32+'2. PRODUTOS OU SERVIZOS'!O54</f>
        <v>0</v>
      </c>
      <c r="H19" s="200">
        <f>'2. PRODUTOS OU SERVIZOS'!U32+'2. PRODUTOS OU SERVIZOS'!U54</f>
        <v>0</v>
      </c>
      <c r="I19" s="200">
        <f>'2. PRODUTOS OU SERVIZOS'!AA32+'2. PRODUTOS OU SERVIZOS'!AA54</f>
        <v>0</v>
      </c>
      <c r="J19" s="200">
        <f>'2. PRODUTOS OU SERVIZOS'!AG32+'2. PRODUTOS OU SERVIZOS'!AG54</f>
        <v>0</v>
      </c>
    </row>
    <row r="20" spans="2:10" ht="24.95" customHeight="1" x14ac:dyDescent="0.25">
      <c r="B20" s="4"/>
      <c r="C20" s="260" t="s">
        <v>359</v>
      </c>
      <c r="D20" s="260"/>
      <c r="E20" s="260"/>
      <c r="F20" s="200">
        <f>'2. PRODUTOS OU SERVIZOS'!F32+'2. PRODUTOS OU SERVIZOS'!F54</f>
        <v>0</v>
      </c>
      <c r="G20" s="200">
        <f>'2. PRODUTOS OU SERVIZOS'!L32+'2. PRODUTOS OU SERVIZOS'!L54</f>
        <v>0</v>
      </c>
      <c r="H20" s="200">
        <f>'2. PRODUTOS OU SERVIZOS'!R32+'2. PRODUTOS OU SERVIZOS'!R54</f>
        <v>0</v>
      </c>
      <c r="I20" s="200">
        <f>'2. PRODUTOS OU SERVIZOS'!X32+'2. PRODUTOS OU SERVIZOS'!X54</f>
        <v>0</v>
      </c>
      <c r="J20" s="200">
        <f>'2. PRODUTOS OU SERVIZOS'!AD32+'2. PRODUTOS OU SERVIZOS'!AD54</f>
        <v>0</v>
      </c>
    </row>
    <row r="21" spans="2:10" ht="24.95" customHeight="1" x14ac:dyDescent="0.25">
      <c r="B21" s="4"/>
      <c r="C21" s="261" t="s">
        <v>360</v>
      </c>
      <c r="D21" s="261"/>
      <c r="E21" s="261"/>
      <c r="F21" s="201">
        <f>F19-F20</f>
        <v>0</v>
      </c>
      <c r="G21" s="201">
        <f>G19-G20</f>
        <v>0</v>
      </c>
      <c r="H21" s="201">
        <f>H19-H20</f>
        <v>0</v>
      </c>
      <c r="I21" s="201">
        <f>I19-I20</f>
        <v>0</v>
      </c>
      <c r="J21" s="201">
        <f>J19-J20</f>
        <v>0</v>
      </c>
    </row>
    <row r="22" spans="2:10" ht="24.95" customHeight="1" x14ac:dyDescent="0.25">
      <c r="B22" s="4"/>
      <c r="C22" s="260" t="s">
        <v>361</v>
      </c>
      <c r="D22" s="260"/>
      <c r="E22" s="260"/>
      <c r="F22" s="200">
        <f>'5.1. CUSTOS FIXOS'!D15</f>
        <v>0</v>
      </c>
      <c r="G22" s="200">
        <f>'5.1. CUSTOS FIXOS'!E15</f>
        <v>0</v>
      </c>
      <c r="H22" s="200">
        <f>'5.1. CUSTOS FIXOS'!F15</f>
        <v>0</v>
      </c>
      <c r="I22" s="200">
        <f>'5.1. CUSTOS FIXOS'!G15</f>
        <v>0</v>
      </c>
      <c r="J22" s="200">
        <f>'5.1. CUSTOS FIXOS'!H15</f>
        <v>0</v>
      </c>
    </row>
    <row r="23" spans="2:10" ht="24.95" customHeight="1" x14ac:dyDescent="0.25">
      <c r="B23" s="4"/>
      <c r="C23" s="260" t="s">
        <v>362</v>
      </c>
      <c r="D23" s="260"/>
      <c r="E23" s="260"/>
      <c r="F23" s="200">
        <f>'5.2. CUSTOS PERSOAL'!$H23</f>
        <v>0</v>
      </c>
      <c r="G23" s="200">
        <f>'5.2. CUSTOS PERSOAL'!$H37</f>
        <v>0</v>
      </c>
      <c r="H23" s="200">
        <f>'5.2. CUSTOS PERSOAL'!$H51</f>
        <v>0</v>
      </c>
      <c r="I23" s="200">
        <f>'5.2. CUSTOS PERSOAL'!$H65</f>
        <v>0</v>
      </c>
      <c r="J23" s="200">
        <f>'5.2. CUSTOS PERSOAL'!$H79</f>
        <v>0</v>
      </c>
    </row>
    <row r="24" spans="2:10" ht="24.95" customHeight="1" x14ac:dyDescent="0.25">
      <c r="B24" s="4"/>
      <c r="C24" s="260" t="s">
        <v>363</v>
      </c>
      <c r="D24" s="260"/>
      <c r="E24" s="260"/>
      <c r="F24" s="200">
        <f>'5.1. CUSTOS FIXOS'!D35</f>
        <v>0</v>
      </c>
      <c r="G24" s="200">
        <f>'5.1. CUSTOS FIXOS'!E35</f>
        <v>0</v>
      </c>
      <c r="H24" s="200">
        <f>'5.1. CUSTOS FIXOS'!F35</f>
        <v>0</v>
      </c>
      <c r="I24" s="200">
        <f>'5.1. CUSTOS FIXOS'!G35</f>
        <v>0</v>
      </c>
      <c r="J24" s="200">
        <f>'5.1. CUSTOS FIXOS'!H35</f>
        <v>0</v>
      </c>
    </row>
    <row r="25" spans="2:10" ht="24.95" customHeight="1" x14ac:dyDescent="0.25">
      <c r="B25" s="4"/>
      <c r="C25" s="259" t="s">
        <v>364</v>
      </c>
      <c r="D25" s="259"/>
      <c r="E25" s="259"/>
      <c r="F25" s="200">
        <f>'5.1. CUSTOS FIXOS'!D42</f>
        <v>0</v>
      </c>
      <c r="G25" s="200">
        <f>'5.1. CUSTOS FIXOS'!E42</f>
        <v>0</v>
      </c>
      <c r="H25" s="200">
        <f>'5.1. CUSTOS FIXOS'!F42</f>
        <v>0</v>
      </c>
      <c r="I25" s="200">
        <f>'5.1. CUSTOS FIXOS'!G42</f>
        <v>0</v>
      </c>
      <c r="J25" s="200">
        <f>'5.1. CUSTOS FIXOS'!H42</f>
        <v>0</v>
      </c>
    </row>
    <row r="26" spans="2:10" ht="24.95" customHeight="1" x14ac:dyDescent="0.25">
      <c r="B26" s="4"/>
      <c r="C26" s="259" t="s">
        <v>365</v>
      </c>
      <c r="D26" s="259"/>
      <c r="E26" s="259"/>
      <c r="F26" s="200">
        <f>'5.3. CUSTOS AMORTIZACIONS'!I55</f>
        <v>0</v>
      </c>
      <c r="G26" s="200">
        <f>'5.3. CUSTOS AMORTIZACIONS'!L55</f>
        <v>0</v>
      </c>
      <c r="H26" s="200">
        <f>'5.3. CUSTOS AMORTIZACIONS'!P55</f>
        <v>0</v>
      </c>
      <c r="I26" s="200">
        <f>'5.3. CUSTOS AMORTIZACIONS'!T55</f>
        <v>0</v>
      </c>
      <c r="J26" s="200">
        <f>'5.3. CUSTOS AMORTIZACIONS'!X55</f>
        <v>0</v>
      </c>
    </row>
    <row r="27" spans="2:10" ht="24.95" customHeight="1" x14ac:dyDescent="0.25">
      <c r="B27" s="4"/>
      <c r="C27" s="261" t="s">
        <v>366</v>
      </c>
      <c r="D27" s="261"/>
      <c r="E27" s="261"/>
      <c r="F27" s="201">
        <f>F21-SUM(F22:F26)</f>
        <v>0</v>
      </c>
      <c r="G27" s="201">
        <f>G21-SUM(G22:G26)</f>
        <v>0</v>
      </c>
      <c r="H27" s="201">
        <f>H21-SUM(H22:H26)</f>
        <v>0</v>
      </c>
      <c r="I27" s="201">
        <f>I21-SUM(I22:I26)</f>
        <v>0</v>
      </c>
      <c r="J27" s="201">
        <f>J21-SUM(J22:J26)</f>
        <v>0</v>
      </c>
    </row>
    <row r="28" spans="2:10" ht="24.95" customHeight="1" x14ac:dyDescent="0.25">
      <c r="B28" s="4"/>
      <c r="C28" s="262" t="s">
        <v>367</v>
      </c>
      <c r="D28" s="262"/>
      <c r="E28" s="262"/>
      <c r="F28" s="203"/>
      <c r="G28" s="203"/>
      <c r="H28" s="203"/>
      <c r="I28" s="203"/>
      <c r="J28" s="203"/>
    </row>
    <row r="29" spans="2:10" ht="24.95" customHeight="1" x14ac:dyDescent="0.25">
      <c r="B29" s="4"/>
      <c r="C29" s="260" t="s">
        <v>368</v>
      </c>
      <c r="D29" s="260"/>
      <c r="E29" s="260"/>
      <c r="F29" s="200">
        <f>'5.1. CUSTOS FIXOS'!D51</f>
        <v>0</v>
      </c>
      <c r="G29" s="200">
        <f>'5.1. CUSTOS FIXOS'!E51</f>
        <v>0</v>
      </c>
      <c r="H29" s="200">
        <f>'5.1. CUSTOS FIXOS'!F51</f>
        <v>0</v>
      </c>
      <c r="I29" s="200">
        <f>'5.1. CUSTOS FIXOS'!G51</f>
        <v>0</v>
      </c>
      <c r="J29" s="200">
        <f>'5.1. CUSTOS FIXOS'!H51</f>
        <v>0</v>
      </c>
    </row>
    <row r="30" spans="2:10" ht="24.95" customHeight="1" x14ac:dyDescent="0.25">
      <c r="B30" s="4"/>
      <c r="C30" s="261" t="s">
        <v>369</v>
      </c>
      <c r="D30" s="261"/>
      <c r="E30" s="261"/>
      <c r="F30" s="201">
        <f>F27+F28-F29</f>
        <v>0</v>
      </c>
      <c r="G30" s="201">
        <f>G27+G28-G29</f>
        <v>0</v>
      </c>
      <c r="H30" s="201">
        <f>H27+H28-H29</f>
        <v>0</v>
      </c>
      <c r="I30" s="201">
        <f>I27+I28-I29</f>
        <v>0</v>
      </c>
      <c r="J30" s="201">
        <f>J27+J28-J29</f>
        <v>0</v>
      </c>
    </row>
    <row r="31" spans="2:10" ht="24.95" customHeight="1" x14ac:dyDescent="0.25">
      <c r="B31" s="4"/>
      <c r="C31" s="262" t="s">
        <v>370</v>
      </c>
      <c r="D31" s="262"/>
      <c r="E31" s="262"/>
      <c r="F31" s="203"/>
      <c r="G31" s="203"/>
      <c r="H31" s="203"/>
      <c r="I31" s="203"/>
      <c r="J31" s="203"/>
    </row>
    <row r="32" spans="2:10" ht="24.95" customHeight="1" x14ac:dyDescent="0.25">
      <c r="B32" s="4"/>
      <c r="C32" s="262" t="s">
        <v>371</v>
      </c>
      <c r="D32" s="262"/>
      <c r="E32" s="262"/>
      <c r="F32" s="203"/>
      <c r="G32" s="203"/>
      <c r="H32" s="203"/>
      <c r="I32" s="203"/>
      <c r="J32" s="203"/>
    </row>
    <row r="33" spans="2:10" ht="24.95" customHeight="1" x14ac:dyDescent="0.25">
      <c r="B33" s="4"/>
      <c r="C33" s="261" t="s">
        <v>372</v>
      </c>
      <c r="D33" s="261"/>
      <c r="E33" s="261"/>
      <c r="F33" s="201">
        <f>F30+F31-F32</f>
        <v>0</v>
      </c>
      <c r="G33" s="201">
        <f>G30+G31-G32</f>
        <v>0</v>
      </c>
      <c r="H33" s="201">
        <f>H30+H31-H32</f>
        <v>0</v>
      </c>
      <c r="I33" s="201">
        <f>I30+I31-I32</f>
        <v>0</v>
      </c>
      <c r="J33" s="201">
        <f>J30+J31-J32</f>
        <v>0</v>
      </c>
    </row>
    <row r="34" spans="2:10" ht="24.95" customHeight="1" x14ac:dyDescent="0.25">
      <c r="B34" s="4"/>
      <c r="C34" s="202" t="s">
        <v>373</v>
      </c>
      <c r="D34" s="204"/>
      <c r="E34" s="205" t="s">
        <v>374</v>
      </c>
      <c r="F34" s="200">
        <f>F33*$D$34</f>
        <v>0</v>
      </c>
      <c r="G34" s="200">
        <f>G33*$D$34</f>
        <v>0</v>
      </c>
      <c r="H34" s="200">
        <f>H33*$D$34</f>
        <v>0</v>
      </c>
      <c r="I34" s="200">
        <f>I33*$D$34</f>
        <v>0</v>
      </c>
      <c r="J34" s="200">
        <f>J33*$D$34</f>
        <v>0</v>
      </c>
    </row>
    <row r="35" spans="2:10" ht="24.95" customHeight="1" x14ac:dyDescent="0.25">
      <c r="B35" s="4"/>
      <c r="C35" s="261" t="s">
        <v>375</v>
      </c>
      <c r="D35" s="261"/>
      <c r="E35" s="261"/>
      <c r="F35" s="201">
        <f>F33-F34</f>
        <v>0</v>
      </c>
      <c r="G35" s="201">
        <f>G33-G34</f>
        <v>0</v>
      </c>
      <c r="H35" s="201">
        <f>H33-H34</f>
        <v>0</v>
      </c>
      <c r="I35" s="201">
        <f>I33-I34</f>
        <v>0</v>
      </c>
      <c r="J35" s="201">
        <f>J33-J34</f>
        <v>0</v>
      </c>
    </row>
    <row r="37" spans="2:10" x14ac:dyDescent="0.25">
      <c r="C37" s="4"/>
    </row>
  </sheetData>
  <sheetProtection algorithmName="SHA-512" hashValue="tauGPXOv6ciHdUjal9SxQuJ/0YNnizawgvEVRtenq/Fhj00xRKpuvp2gmObQBqtyEVE4wjAcOnX67/feW6Km7Q==" saltValue="FHv6GcRJNvHu1VwDohU6Ww==" spinCount="100000" sheet="1" objects="1" scenarios="1"/>
  <mergeCells count="19">
    <mergeCell ref="C31:E31"/>
    <mergeCell ref="C32:E32"/>
    <mergeCell ref="C33:E33"/>
    <mergeCell ref="C35:E35"/>
    <mergeCell ref="C26:E26"/>
    <mergeCell ref="C27:E27"/>
    <mergeCell ref="C28:E28"/>
    <mergeCell ref="C29:E29"/>
    <mergeCell ref="C30:E30"/>
    <mergeCell ref="C21:E21"/>
    <mergeCell ref="C22:E22"/>
    <mergeCell ref="C23:E23"/>
    <mergeCell ref="C24:E24"/>
    <mergeCell ref="C25:E25"/>
    <mergeCell ref="B13:L13"/>
    <mergeCell ref="C17:J17"/>
    <mergeCell ref="C18:E18"/>
    <mergeCell ref="C19:E19"/>
    <mergeCell ref="C20:E20"/>
  </mergeCells>
  <conditionalFormatting sqref="F33:J33">
    <cfRule type="cellIs" priority="2" operator="lessThan">
      <formula>0</formula>
    </cfRule>
  </conditionalFormatting>
  <conditionalFormatting sqref="F35:J35">
    <cfRule type="cellIs" priority="3" operator="lessThan">
      <formula>0</formula>
    </cfRule>
    <cfRule type="colorScale" priority="4">
      <colorScale>
        <cfvo type="formula" val="&quot;&lt;0&quot;"/>
        <cfvo type="formula" val="&quot;&gt;0&quot;"/>
        <color rgb="FFFF7128"/>
        <color rgb="FFD7E4BD"/>
      </colorScale>
    </cfRule>
    <cfRule type="colorScale" priority="5">
      <colorScale>
        <cfvo type="formula" val="&quot;&lt;0&quot;"/>
        <cfvo type="formula" val="&quot;&gt;0&quot;"/>
        <color rgb="FFE6B9B8"/>
        <color rgb="FFD7E4BD"/>
      </colorScale>
    </cfRule>
  </conditionalFormatting>
  <pageMargins left="0.70833333333333304" right="0.70833333333333304" top="0.74791666666666701" bottom="0.74791666666666701" header="0.511811023622047" footer="0.511811023622047"/>
  <pageSetup paperSize="9" scale="56"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P8"/>
  <sheetViews>
    <sheetView view="pageBreakPreview" zoomScaleNormal="75" workbookViewId="0">
      <selection sqref="A1:P8"/>
    </sheetView>
  </sheetViews>
  <sheetFormatPr baseColWidth="10" defaultColWidth="8.5703125" defaultRowHeight="15" x14ac:dyDescent="0.25"/>
  <cols>
    <col min="1" max="1" width="68.28515625" customWidth="1"/>
  </cols>
  <sheetData>
    <row r="1" spans="1:16" ht="26.25" customHeight="1" x14ac:dyDescent="0.25">
      <c r="A1" s="269" t="str">
        <f>HYPERLINK("#CONTIDOS!A1","Volver ao menú principal")</f>
        <v>Volver ao menú principal</v>
      </c>
      <c r="B1" s="268"/>
      <c r="C1" s="207"/>
      <c r="D1" s="207"/>
      <c r="E1" s="207"/>
      <c r="F1" s="207"/>
      <c r="G1" s="207"/>
      <c r="H1" s="207"/>
      <c r="I1" s="207"/>
      <c r="J1" s="207"/>
      <c r="K1" s="207"/>
      <c r="L1" s="207"/>
      <c r="M1" s="207"/>
      <c r="N1" s="207"/>
      <c r="O1" s="207"/>
      <c r="P1" s="207"/>
    </row>
    <row r="2" spans="1:16" ht="57.75" customHeight="1" x14ac:dyDescent="0.25">
      <c r="A2" s="264"/>
      <c r="B2" s="264"/>
      <c r="C2" s="264"/>
      <c r="D2" s="264"/>
      <c r="E2" s="264"/>
      <c r="F2" s="264"/>
      <c r="G2" s="264"/>
      <c r="H2" s="264"/>
      <c r="I2" s="264"/>
      <c r="J2" s="264"/>
      <c r="K2" s="264"/>
      <c r="L2" s="264"/>
      <c r="M2" s="208"/>
      <c r="N2" s="208"/>
      <c r="O2" s="208"/>
      <c r="P2" s="208"/>
    </row>
    <row r="3" spans="1:16" ht="140.44999999999999" customHeight="1" x14ac:dyDescent="0.25">
      <c r="A3" s="263" t="s">
        <v>376</v>
      </c>
      <c r="B3" s="263"/>
      <c r="C3" s="263"/>
      <c r="D3" s="263"/>
      <c r="E3" s="263"/>
      <c r="F3" s="263"/>
      <c r="G3" s="263"/>
      <c r="H3" s="263"/>
      <c r="I3" s="263"/>
      <c r="J3" s="263"/>
      <c r="K3" s="263"/>
      <c r="L3" s="263"/>
      <c r="M3" s="208"/>
      <c r="N3" s="208"/>
      <c r="O3" s="208"/>
      <c r="P3" s="208"/>
    </row>
    <row r="4" spans="1:16" ht="131.25" customHeight="1" x14ac:dyDescent="0.25">
      <c r="A4" s="265"/>
      <c r="B4" s="266"/>
      <c r="C4" s="266"/>
      <c r="D4" s="266"/>
      <c r="E4" s="266"/>
      <c r="F4" s="266"/>
      <c r="G4" s="266"/>
      <c r="H4" s="266"/>
      <c r="I4" s="266"/>
      <c r="J4" s="266"/>
      <c r="K4" s="266"/>
      <c r="L4" s="267"/>
      <c r="M4" s="208"/>
      <c r="N4" s="208"/>
      <c r="O4" s="208"/>
      <c r="P4" s="208"/>
    </row>
    <row r="5" spans="1:16" x14ac:dyDescent="0.25">
      <c r="A5" s="208"/>
      <c r="B5" s="208"/>
      <c r="C5" s="208"/>
      <c r="D5" s="208"/>
      <c r="E5" s="208"/>
      <c r="F5" s="208"/>
      <c r="G5" s="208"/>
      <c r="H5" s="208"/>
      <c r="I5" s="208"/>
      <c r="J5" s="208"/>
      <c r="K5" s="208"/>
      <c r="L5" s="208"/>
      <c r="M5" s="208"/>
      <c r="N5" s="208"/>
      <c r="O5" s="208"/>
      <c r="P5" s="208"/>
    </row>
    <row r="6" spans="1:16" x14ac:dyDescent="0.25">
      <c r="A6" s="208"/>
      <c r="B6" s="208"/>
      <c r="C6" s="208"/>
      <c r="D6" s="208"/>
      <c r="E6" s="208"/>
      <c r="F6" s="208"/>
      <c r="G6" s="208"/>
      <c r="H6" s="208"/>
      <c r="I6" s="208"/>
      <c r="J6" s="208"/>
      <c r="K6" s="208"/>
      <c r="L6" s="208"/>
      <c r="M6" s="208"/>
      <c r="N6" s="208"/>
      <c r="O6" s="208"/>
      <c r="P6" s="208"/>
    </row>
    <row r="7" spans="1:16" x14ac:dyDescent="0.25">
      <c r="A7" s="208"/>
      <c r="B7" s="208"/>
      <c r="C7" s="208"/>
      <c r="D7" s="208"/>
      <c r="E7" s="208"/>
      <c r="F7" s="208"/>
      <c r="G7" s="208"/>
      <c r="H7" s="208"/>
      <c r="I7" s="208"/>
      <c r="J7" s="208"/>
      <c r="K7" s="208"/>
      <c r="L7" s="208"/>
      <c r="M7" s="208"/>
      <c r="N7" s="208"/>
      <c r="O7" s="208"/>
      <c r="P7" s="208"/>
    </row>
    <row r="8" spans="1:16" x14ac:dyDescent="0.25">
      <c r="A8" s="208"/>
      <c r="B8" s="208"/>
      <c r="C8" s="208"/>
      <c r="D8" s="208"/>
      <c r="E8" s="208"/>
      <c r="F8" s="208"/>
      <c r="G8" s="208"/>
      <c r="H8" s="208"/>
      <c r="I8" s="208"/>
      <c r="J8" s="208"/>
      <c r="K8" s="208"/>
      <c r="L8" s="208"/>
      <c r="M8" s="208"/>
      <c r="N8" s="208"/>
      <c r="O8" s="208"/>
      <c r="P8" s="208"/>
    </row>
  </sheetData>
  <sheetProtection sheet="1" objects="1" scenarios="1"/>
  <mergeCells count="3">
    <mergeCell ref="A3:L3"/>
    <mergeCell ref="A2:L2"/>
    <mergeCell ref="A4:L4"/>
  </mergeCells>
  <pageMargins left="0.78749999999999998" right="0.78749999999999998" top="1.05277777777778" bottom="1.05277777777778" header="0.78749999999999998" footer="0.78749999999999998"/>
  <pageSetup paperSize="9" scale="65" orientation="landscape" horizontalDpi="300" verticalDpi="300" r:id="rId1"/>
  <headerFooter>
    <oddHeader>&amp;C&amp;"Times New Roman,Estándar"&amp;12&amp;A</oddHeader>
    <oddFooter>&amp;C&amp;"Times New Roman,Estándar"&amp;12Página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1:AMK48"/>
  <sheetViews>
    <sheetView showGridLines="0" view="pageBreakPreview" topLeftCell="A8" zoomScaleNormal="70" workbookViewId="0">
      <selection activeCell="C21" sqref="C21:E21"/>
    </sheetView>
  </sheetViews>
  <sheetFormatPr baseColWidth="10" defaultColWidth="8.5703125" defaultRowHeight="15" x14ac:dyDescent="0.25"/>
  <cols>
    <col min="1" max="1" width="7.28515625" style="20" customWidth="1"/>
    <col min="2" max="2" width="8" style="20" customWidth="1"/>
    <col min="3" max="3" width="41.7109375" style="20" customWidth="1"/>
    <col min="4" max="4" width="23" style="20" customWidth="1"/>
    <col min="5" max="5" width="22.140625" style="20" customWidth="1"/>
    <col min="6" max="10" width="22.28515625" style="20" customWidth="1"/>
    <col min="11" max="1025" width="11.42578125" style="20" customWidth="1"/>
  </cols>
  <sheetData>
    <row r="1" spans="2:13" ht="23.25" x14ac:dyDescent="0.35">
      <c r="C1" s="269" t="str">
        <f>HYPERLINK("#CONTIDOS!A1","Volver ao menú principal")</f>
        <v>Volver ao menú principal</v>
      </c>
      <c r="L1" s="22"/>
    </row>
    <row r="2" spans="2:13" ht="15" customHeight="1" x14ac:dyDescent="0.25"/>
    <row r="3" spans="2:13" s="23" customFormat="1" ht="18.75" customHeight="1" x14ac:dyDescent="0.25">
      <c r="C3" s="24"/>
      <c r="D3" s="24"/>
      <c r="E3" s="24"/>
      <c r="F3" s="24"/>
      <c r="G3" s="24"/>
      <c r="H3" s="24"/>
      <c r="I3" s="24"/>
      <c r="J3" s="24"/>
    </row>
    <row r="4" spans="2:13" ht="15" customHeight="1" x14ac:dyDescent="0.35">
      <c r="B4" s="21"/>
      <c r="J4" s="22"/>
    </row>
    <row r="5" spans="2:13" ht="18.600000000000001" customHeight="1" x14ac:dyDescent="0.35">
      <c r="B5" s="21"/>
      <c r="J5" s="22"/>
    </row>
    <row r="6" spans="2:13" ht="23.25" x14ac:dyDescent="0.35">
      <c r="B6" s="25" t="s">
        <v>22</v>
      </c>
      <c r="C6" s="23"/>
      <c r="D6" s="23"/>
      <c r="E6" s="23"/>
      <c r="F6" s="23"/>
      <c r="G6" s="26"/>
      <c r="H6" s="26"/>
      <c r="I6" s="23"/>
      <c r="J6" s="23"/>
      <c r="K6" s="23"/>
      <c r="L6" s="23"/>
      <c r="M6" s="23"/>
    </row>
    <row r="7" spans="2:13" ht="15" customHeight="1" x14ac:dyDescent="0.25">
      <c r="B7" s="23"/>
      <c r="C7" s="23"/>
      <c r="D7" s="23"/>
      <c r="E7" s="23"/>
      <c r="F7" s="23"/>
      <c r="G7" s="26"/>
      <c r="H7" s="26"/>
      <c r="I7" s="23"/>
      <c r="J7" s="23"/>
      <c r="K7" s="23"/>
      <c r="L7" s="23"/>
      <c r="M7" s="23"/>
    </row>
    <row r="8" spans="2:13" ht="20.25" x14ac:dyDescent="0.25">
      <c r="B8" s="27"/>
      <c r="C8" s="12"/>
      <c r="D8" s="12"/>
      <c r="E8" s="12"/>
      <c r="F8" s="12"/>
      <c r="G8" s="26"/>
      <c r="H8" s="26"/>
      <c r="I8" s="12"/>
      <c r="J8" s="12"/>
      <c r="K8" s="12"/>
      <c r="L8" s="12"/>
      <c r="M8" s="12"/>
    </row>
    <row r="9" spans="2:13" ht="15" customHeight="1" x14ac:dyDescent="0.25">
      <c r="B9" s="28" t="s">
        <v>23</v>
      </c>
      <c r="C9" s="29"/>
      <c r="D9" s="29"/>
      <c r="E9" s="29"/>
      <c r="F9" s="29"/>
      <c r="G9" s="29"/>
      <c r="H9" s="29"/>
      <c r="I9" s="29"/>
      <c r="J9" s="29"/>
      <c r="K9" s="29"/>
      <c r="L9" s="29"/>
      <c r="M9" s="29"/>
    </row>
    <row r="10" spans="2:13" ht="15" customHeight="1" x14ac:dyDescent="0.25">
      <c r="B10" s="28" t="s">
        <v>24</v>
      </c>
      <c r="C10" s="29"/>
      <c r="D10" s="29"/>
      <c r="E10" s="29"/>
      <c r="F10" s="29"/>
      <c r="G10" s="29"/>
      <c r="H10" s="29"/>
      <c r="I10" s="29"/>
      <c r="J10" s="29"/>
      <c r="K10" s="29"/>
      <c r="L10" s="29"/>
      <c r="M10" s="29"/>
    </row>
    <row r="11" spans="2:13" ht="15" customHeight="1" x14ac:dyDescent="0.25">
      <c r="B11" s="28"/>
      <c r="C11" s="29"/>
      <c r="D11" s="29"/>
      <c r="E11" s="29"/>
      <c r="F11" s="29"/>
      <c r="G11" s="29"/>
      <c r="H11" s="29"/>
      <c r="I11" s="29"/>
      <c r="J11" s="29"/>
      <c r="K11" s="29"/>
      <c r="L11" s="29"/>
      <c r="M11" s="29"/>
    </row>
    <row r="12" spans="2:13" ht="15" customHeight="1" x14ac:dyDescent="0.25">
      <c r="B12" s="27"/>
      <c r="C12" s="28"/>
      <c r="D12" s="29"/>
      <c r="E12" s="29"/>
      <c r="F12" s="29"/>
      <c r="G12" s="29"/>
      <c r="H12" s="29"/>
      <c r="I12" s="29"/>
      <c r="J12" s="29"/>
      <c r="K12" s="29"/>
      <c r="L12" s="29"/>
      <c r="M12" s="29"/>
    </row>
    <row r="13" spans="2:13" ht="15" customHeight="1" x14ac:dyDescent="0.25">
      <c r="B13" s="233"/>
      <c r="C13" s="233"/>
      <c r="D13" s="233"/>
      <c r="E13" s="233"/>
      <c r="F13" s="233"/>
      <c r="G13" s="233"/>
      <c r="H13" s="233"/>
      <c r="I13" s="233"/>
      <c r="J13" s="233"/>
      <c r="K13" s="233"/>
      <c r="L13" s="233"/>
      <c r="M13" s="30"/>
    </row>
    <row r="14" spans="2:13" x14ac:dyDescent="0.25">
      <c r="C14" s="31"/>
      <c r="D14" s="31"/>
      <c r="E14" s="31"/>
      <c r="F14" s="31"/>
      <c r="G14" s="31"/>
      <c r="H14" s="31"/>
      <c r="I14" s="31"/>
      <c r="J14" s="31"/>
    </row>
    <row r="15" spans="2:13" s="32" customFormat="1" ht="20.100000000000001" customHeight="1" x14ac:dyDescent="0.25">
      <c r="C15" s="234" t="s">
        <v>25</v>
      </c>
      <c r="D15" s="234"/>
      <c r="E15" s="234"/>
      <c r="F15" s="234"/>
      <c r="G15" s="234"/>
      <c r="H15" s="234"/>
      <c r="I15" s="234"/>
      <c r="J15" s="234"/>
    </row>
    <row r="16" spans="2:13" ht="20.100000000000001" customHeight="1" x14ac:dyDescent="0.25">
      <c r="C16" s="235"/>
      <c r="D16" s="235"/>
      <c r="E16" s="235"/>
      <c r="F16" s="33" t="s">
        <v>26</v>
      </c>
      <c r="G16" s="33" t="s">
        <v>27</v>
      </c>
      <c r="H16" s="33" t="s">
        <v>28</v>
      </c>
      <c r="I16" s="33" t="s">
        <v>29</v>
      </c>
      <c r="J16" s="33" t="s">
        <v>30</v>
      </c>
    </row>
    <row r="17" spans="3:10" ht="20.100000000000001" customHeight="1" x14ac:dyDescent="0.25">
      <c r="C17" s="236" t="s">
        <v>31</v>
      </c>
      <c r="D17" s="236"/>
      <c r="E17" s="236"/>
      <c r="F17" s="34">
        <f>'6. CONTA DE RESULTADOS'!F19</f>
        <v>0</v>
      </c>
      <c r="G17" s="34">
        <f>'6. CONTA DE RESULTADOS'!G19</f>
        <v>0</v>
      </c>
      <c r="H17" s="34">
        <f>'6. CONTA DE RESULTADOS'!H19</f>
        <v>0</v>
      </c>
      <c r="I17" s="34">
        <f>'6. CONTA DE RESULTADOS'!I19</f>
        <v>0</v>
      </c>
      <c r="J17" s="34">
        <f>'6. CONTA DE RESULTADOS'!J19</f>
        <v>0</v>
      </c>
    </row>
    <row r="18" spans="3:10" ht="20.100000000000001" customHeight="1" x14ac:dyDescent="0.25">
      <c r="C18" s="237" t="s">
        <v>32</v>
      </c>
      <c r="D18" s="237"/>
      <c r="E18" s="237"/>
      <c r="F18" s="34">
        <f>'6. CONTA DE RESULTADOS'!F20</f>
        <v>0</v>
      </c>
      <c r="G18" s="34">
        <f>'6. CONTA DE RESULTADOS'!G20</f>
        <v>0</v>
      </c>
      <c r="H18" s="34">
        <f>'6. CONTA DE RESULTADOS'!H20</f>
        <v>0</v>
      </c>
      <c r="I18" s="34">
        <f>'6. CONTA DE RESULTADOS'!I20</f>
        <v>0</v>
      </c>
      <c r="J18" s="34">
        <f>'6. CONTA DE RESULTADOS'!J20</f>
        <v>0</v>
      </c>
    </row>
    <row r="19" spans="3:10" ht="20.100000000000001" customHeight="1" x14ac:dyDescent="0.25">
      <c r="C19" s="237" t="s">
        <v>33</v>
      </c>
      <c r="D19" s="237"/>
      <c r="E19" s="237"/>
      <c r="F19" s="34">
        <f>'6. CONTA DE RESULTADOS'!F23</f>
        <v>0</v>
      </c>
      <c r="G19" s="34">
        <f>'6. CONTA DE RESULTADOS'!G23</f>
        <v>0</v>
      </c>
      <c r="H19" s="34">
        <f>'6. CONTA DE RESULTADOS'!H23</f>
        <v>0</v>
      </c>
      <c r="I19" s="34">
        <f>'6. CONTA DE RESULTADOS'!I23</f>
        <v>0</v>
      </c>
      <c r="J19" s="34">
        <f>'6. CONTA DE RESULTADOS'!J23</f>
        <v>0</v>
      </c>
    </row>
    <row r="20" spans="3:10" ht="20.100000000000001" customHeight="1" x14ac:dyDescent="0.25">
      <c r="C20" s="237" t="s">
        <v>34</v>
      </c>
      <c r="D20" s="237"/>
      <c r="E20" s="237"/>
      <c r="F20" s="35"/>
      <c r="G20" s="35"/>
      <c r="H20" s="35"/>
      <c r="I20" s="35"/>
      <c r="J20" s="35"/>
    </row>
    <row r="21" spans="3:10" ht="20.100000000000001" customHeight="1" x14ac:dyDescent="0.25">
      <c r="C21" s="237" t="s">
        <v>35</v>
      </c>
      <c r="D21" s="237"/>
      <c r="E21" s="237"/>
      <c r="F21" s="34">
        <f>'6. CONTA DE RESULTADOS'!F22</f>
        <v>0</v>
      </c>
      <c r="G21" s="34">
        <f>'6. CONTA DE RESULTADOS'!G22</f>
        <v>0</v>
      </c>
      <c r="H21" s="34">
        <f>'6. CONTA DE RESULTADOS'!H22</f>
        <v>0</v>
      </c>
      <c r="I21" s="34">
        <f>'6. CONTA DE RESULTADOS'!I22</f>
        <v>0</v>
      </c>
      <c r="J21" s="34">
        <f>'6. CONTA DE RESULTADOS'!J22</f>
        <v>0</v>
      </c>
    </row>
    <row r="22" spans="3:10" ht="20.100000000000001" customHeight="1" x14ac:dyDescent="0.25">
      <c r="C22" s="237" t="s">
        <v>36</v>
      </c>
      <c r="D22" s="237"/>
      <c r="E22" s="237"/>
      <c r="F22" s="34">
        <f>'6. CONTA DE RESULTADOS'!F25</f>
        <v>0</v>
      </c>
      <c r="G22" s="34">
        <f>'6. CONTA DE RESULTADOS'!G25</f>
        <v>0</v>
      </c>
      <c r="H22" s="34">
        <f>'6. CONTA DE RESULTADOS'!H25</f>
        <v>0</v>
      </c>
      <c r="I22" s="34">
        <f>'6. CONTA DE RESULTADOS'!I25</f>
        <v>0</v>
      </c>
      <c r="J22" s="34">
        <f>'6. CONTA DE RESULTADOS'!J25</f>
        <v>0</v>
      </c>
    </row>
    <row r="23" spans="3:10" ht="20.100000000000001" customHeight="1" x14ac:dyDescent="0.25">
      <c r="C23" s="237" t="s">
        <v>37</v>
      </c>
      <c r="D23" s="237"/>
      <c r="E23" s="237"/>
      <c r="F23" s="34">
        <f>F17-(F18++F19+F20+F21+F22)</f>
        <v>0</v>
      </c>
      <c r="G23" s="34">
        <f>G17-(G18++G19+G20+G21+G22)</f>
        <v>0</v>
      </c>
      <c r="H23" s="34">
        <f>H17-(H18++H19+H20+H21+H22)</f>
        <v>0</v>
      </c>
      <c r="I23" s="34">
        <f>I17-(I18++I19+I20+I21+I22)</f>
        <v>0</v>
      </c>
      <c r="J23" s="34">
        <f>J17-(J18++J19+J20+J21+J22)</f>
        <v>0</v>
      </c>
    </row>
    <row r="24" spans="3:10" ht="20.100000000000001" customHeight="1" x14ac:dyDescent="0.25">
      <c r="C24" s="36"/>
      <c r="D24" s="36"/>
      <c r="E24" s="36"/>
      <c r="F24" s="36"/>
      <c r="G24" s="36"/>
      <c r="H24" s="36"/>
      <c r="I24" s="36"/>
      <c r="J24" s="36"/>
    </row>
    <row r="25" spans="3:10" ht="20.100000000000001" customHeight="1" x14ac:dyDescent="0.25">
      <c r="C25" s="36"/>
      <c r="D25" s="36"/>
      <c r="E25" s="36"/>
      <c r="F25" s="36"/>
      <c r="G25" s="36"/>
      <c r="H25" s="36"/>
      <c r="I25" s="36"/>
      <c r="J25" s="36"/>
    </row>
    <row r="26" spans="3:10" ht="20.100000000000001" customHeight="1" x14ac:dyDescent="0.25">
      <c r="C26" s="36"/>
      <c r="D26" s="36"/>
      <c r="E26" s="36"/>
      <c r="F26" s="36"/>
      <c r="G26" s="36"/>
      <c r="H26" s="36"/>
      <c r="I26" s="36"/>
      <c r="J26" s="36"/>
    </row>
    <row r="27" spans="3:10" ht="20.100000000000001" customHeight="1" x14ac:dyDescent="0.25">
      <c r="C27" s="36"/>
      <c r="D27" s="36"/>
      <c r="E27" s="36"/>
      <c r="F27" s="36"/>
      <c r="G27" s="36"/>
      <c r="H27" s="36"/>
      <c r="I27" s="36"/>
      <c r="J27" s="36"/>
    </row>
    <row r="28" spans="3:10" ht="20.100000000000001" customHeight="1" x14ac:dyDescent="0.25">
      <c r="C28" s="36"/>
      <c r="D28" s="36"/>
      <c r="E28" s="36"/>
      <c r="F28" s="36"/>
      <c r="G28" s="36"/>
      <c r="H28" s="36"/>
      <c r="I28" s="36"/>
      <c r="J28" s="36"/>
    </row>
    <row r="29" spans="3:10" ht="20.100000000000001" customHeight="1" x14ac:dyDescent="0.25">
      <c r="C29" s="238" t="s">
        <v>38</v>
      </c>
      <c r="D29" s="238"/>
      <c r="E29" s="238"/>
      <c r="F29" s="238"/>
      <c r="G29" s="238"/>
      <c r="H29" s="238"/>
      <c r="I29" s="36"/>
      <c r="J29" s="36"/>
    </row>
    <row r="30" spans="3:10" ht="20.100000000000001" customHeight="1" x14ac:dyDescent="0.25">
      <c r="C30" s="37"/>
      <c r="D30" s="38" t="s">
        <v>26</v>
      </c>
      <c r="E30" s="38" t="s">
        <v>27</v>
      </c>
      <c r="F30" s="38" t="s">
        <v>28</v>
      </c>
      <c r="G30" s="38" t="s">
        <v>29</v>
      </c>
      <c r="H30" s="38" t="s">
        <v>30</v>
      </c>
      <c r="I30" s="36"/>
      <c r="J30" s="36"/>
    </row>
    <row r="31" spans="3:10" ht="20.100000000000001" customHeight="1" x14ac:dyDescent="0.25">
      <c r="C31" s="39" t="s">
        <v>39</v>
      </c>
      <c r="D31" s="40">
        <f>'5. ESTRUTURA CUSTOS'!D18</f>
        <v>0</v>
      </c>
      <c r="E31" s="40">
        <f>'5. ESTRUTURA CUSTOS'!E18</f>
        <v>0</v>
      </c>
      <c r="F31" s="40">
        <f>'5. ESTRUTURA CUSTOS'!F18</f>
        <v>0</v>
      </c>
      <c r="G31" s="40">
        <f>'5. ESTRUTURA CUSTOS'!G18</f>
        <v>0</v>
      </c>
      <c r="H31" s="40">
        <f>'5. ESTRUTURA CUSTOS'!H18</f>
        <v>0</v>
      </c>
      <c r="I31" s="36"/>
      <c r="J31" s="36"/>
    </row>
    <row r="32" spans="3:10" ht="20.100000000000001" customHeight="1" x14ac:dyDescent="0.25">
      <c r="C32" s="39" t="s">
        <v>40</v>
      </c>
      <c r="D32" s="41">
        <f>IF('6. CONTA DE RESULTADOS'!F19&gt;0,'6. CONTA DE RESULTADOS'!F21/'6. CONTA DE RESULTADOS'!F19,0)</f>
        <v>0</v>
      </c>
      <c r="E32" s="41">
        <f>IF('6. CONTA DE RESULTADOS'!G19&gt;0,'6. CONTA DE RESULTADOS'!G21/'6. CONTA DE RESULTADOS'!G19,0)</f>
        <v>0</v>
      </c>
      <c r="F32" s="41">
        <f>IF('6. CONTA DE RESULTADOS'!H19&gt;0,'6. CONTA DE RESULTADOS'!H21/'6. CONTA DE RESULTADOS'!H19,0)</f>
        <v>0</v>
      </c>
      <c r="G32" s="41">
        <f>IF('6. CONTA DE RESULTADOS'!I19&gt;0,'6. CONTA DE RESULTADOS'!I21/'6. CONTA DE RESULTADOS'!I19,0)</f>
        <v>0</v>
      </c>
      <c r="H32" s="41">
        <f>IF('6. CONTA DE RESULTADOS'!J19&gt;0,'6. CONTA DE RESULTADOS'!J21/'6. CONTA DE RESULTADOS'!J19,0)</f>
        <v>0</v>
      </c>
      <c r="I32" s="36"/>
      <c r="J32" s="36"/>
    </row>
    <row r="33" spans="3:10" ht="20.100000000000001" customHeight="1" x14ac:dyDescent="0.25">
      <c r="C33" s="42" t="s">
        <v>41</v>
      </c>
      <c r="D33" s="43">
        <f>IF(D32&gt;0,D31/D32,0)</f>
        <v>0</v>
      </c>
      <c r="E33" s="43">
        <f>IF(E32&gt;0,E31/E32,0)</f>
        <v>0</v>
      </c>
      <c r="F33" s="43">
        <f>IF(F32&gt;0,F31/F32,0)</f>
        <v>0</v>
      </c>
      <c r="G33" s="43">
        <f>IF(G32&gt;0,G31/G32,0)</f>
        <v>0</v>
      </c>
      <c r="H33" s="43">
        <f>IF(H32&gt;0,H31/H32,0)</f>
        <v>0</v>
      </c>
      <c r="I33" s="36"/>
      <c r="J33" s="36"/>
    </row>
    <row r="34" spans="3:10" ht="20.100000000000001" customHeight="1" x14ac:dyDescent="0.25">
      <c r="I34" s="36"/>
      <c r="J34" s="36"/>
    </row>
    <row r="35" spans="3:10" ht="20.100000000000001" customHeight="1" x14ac:dyDescent="0.25">
      <c r="C35" s="39" t="s">
        <v>42</v>
      </c>
      <c r="D35" s="40">
        <f>'6. CONTA DE RESULTADOS'!F19</f>
        <v>0</v>
      </c>
      <c r="E35" s="40">
        <f>'6. CONTA DE RESULTADOS'!G19</f>
        <v>0</v>
      </c>
      <c r="F35" s="40">
        <f>'6. CONTA DE RESULTADOS'!H19</f>
        <v>0</v>
      </c>
      <c r="G35" s="40">
        <f>'6. CONTA DE RESULTADOS'!I19</f>
        <v>0</v>
      </c>
      <c r="H35" s="40">
        <f>'6. CONTA DE RESULTADOS'!J19</f>
        <v>0</v>
      </c>
      <c r="I35" s="36"/>
      <c r="J35" s="36"/>
    </row>
    <row r="36" spans="3:10" ht="20.100000000000001" customHeight="1" x14ac:dyDescent="0.25">
      <c r="C36" s="39" t="s">
        <v>43</v>
      </c>
      <c r="D36" s="40">
        <f>D35-D33</f>
        <v>0</v>
      </c>
      <c r="E36" s="40">
        <f>E35-E33</f>
        <v>0</v>
      </c>
      <c r="F36" s="40">
        <f>F35-F33</f>
        <v>0</v>
      </c>
      <c r="G36" s="40">
        <f>G35-G33</f>
        <v>0</v>
      </c>
      <c r="H36" s="40">
        <f>H35-H33</f>
        <v>0</v>
      </c>
      <c r="I36" s="36"/>
      <c r="J36" s="36"/>
    </row>
    <row r="37" spans="3:10" ht="20.100000000000001" customHeight="1" x14ac:dyDescent="0.25">
      <c r="C37" s="36"/>
      <c r="D37" s="36"/>
      <c r="E37" s="36"/>
      <c r="F37" s="36"/>
      <c r="G37" s="36"/>
      <c r="H37" s="36"/>
      <c r="I37" s="36"/>
      <c r="J37" s="36"/>
    </row>
    <row r="38" spans="3:10" ht="20.100000000000001" customHeight="1" x14ac:dyDescent="0.25">
      <c r="C38" s="36"/>
      <c r="D38" s="36"/>
      <c r="E38" s="36"/>
      <c r="F38" s="36"/>
      <c r="G38" s="36"/>
      <c r="H38" s="36"/>
      <c r="I38" s="36"/>
      <c r="J38" s="36"/>
    </row>
    <row r="39" spans="3:10" ht="20.100000000000001" customHeight="1" x14ac:dyDescent="0.25">
      <c r="C39" s="36"/>
      <c r="D39" s="36"/>
      <c r="E39" s="36"/>
      <c r="F39" s="36"/>
      <c r="G39" s="36"/>
      <c r="H39" s="36"/>
      <c r="I39" s="36"/>
      <c r="J39" s="36"/>
    </row>
    <row r="40" spans="3:10" ht="20.100000000000001" customHeight="1" x14ac:dyDescent="0.25">
      <c r="C40" s="36"/>
      <c r="D40" s="36"/>
      <c r="E40" s="36"/>
      <c r="F40" s="36"/>
      <c r="G40" s="36"/>
      <c r="H40" s="36"/>
      <c r="I40" s="36"/>
      <c r="J40" s="36"/>
    </row>
    <row r="41" spans="3:10" ht="20.100000000000001" customHeight="1" x14ac:dyDescent="0.25">
      <c r="C41" s="36"/>
      <c r="D41" s="36"/>
      <c r="E41" s="36"/>
      <c r="F41" s="36"/>
      <c r="G41" s="36"/>
      <c r="H41" s="36"/>
      <c r="I41" s="36"/>
      <c r="J41" s="36"/>
    </row>
    <row r="42" spans="3:10" ht="20.100000000000001" customHeight="1" x14ac:dyDescent="0.25">
      <c r="C42" s="36"/>
      <c r="D42" s="36"/>
      <c r="E42" s="36"/>
      <c r="F42" s="36"/>
      <c r="G42" s="36"/>
      <c r="H42" s="36"/>
      <c r="I42" s="36"/>
      <c r="J42" s="36"/>
    </row>
    <row r="43" spans="3:10" ht="20.100000000000001" customHeight="1" x14ac:dyDescent="0.25">
      <c r="C43" s="36"/>
      <c r="D43" s="36"/>
      <c r="E43" s="36"/>
      <c r="F43" s="36"/>
      <c r="G43" s="36"/>
      <c r="H43" s="36"/>
      <c r="I43" s="36"/>
      <c r="J43" s="36"/>
    </row>
    <row r="44" spans="3:10" ht="20.100000000000001" customHeight="1" x14ac:dyDescent="0.25">
      <c r="C44" s="36"/>
      <c r="D44" s="36"/>
      <c r="E44" s="36"/>
      <c r="F44" s="36"/>
      <c r="G44" s="36"/>
      <c r="H44" s="36"/>
      <c r="I44" s="36"/>
      <c r="J44" s="36"/>
    </row>
    <row r="45" spans="3:10" ht="20.100000000000001" customHeight="1" x14ac:dyDescent="0.25">
      <c r="C45" s="36"/>
      <c r="D45" s="36"/>
      <c r="E45" s="36"/>
      <c r="F45" s="36"/>
      <c r="G45" s="36"/>
      <c r="H45" s="36"/>
      <c r="I45" s="36"/>
      <c r="J45" s="36"/>
    </row>
    <row r="46" spans="3:10" ht="20.100000000000001" customHeight="1" x14ac:dyDescent="0.25">
      <c r="C46" s="36"/>
      <c r="D46" s="36"/>
      <c r="E46" s="36"/>
      <c r="F46" s="36"/>
      <c r="G46" s="36"/>
      <c r="H46" s="36"/>
      <c r="I46" s="36"/>
      <c r="J46" s="36"/>
    </row>
    <row r="47" spans="3:10" ht="20.100000000000001" customHeight="1" x14ac:dyDescent="0.25">
      <c r="C47" s="36"/>
      <c r="D47" s="36"/>
      <c r="E47" s="36"/>
      <c r="F47" s="36"/>
      <c r="G47" s="36"/>
      <c r="H47" s="36"/>
      <c r="I47" s="36"/>
      <c r="J47" s="36"/>
    </row>
    <row r="48" spans="3:10" ht="20.100000000000001" customHeight="1" x14ac:dyDescent="0.25">
      <c r="C48" s="36"/>
      <c r="D48" s="36"/>
      <c r="E48" s="36"/>
      <c r="F48" s="36"/>
      <c r="G48" s="36"/>
      <c r="H48" s="36"/>
      <c r="I48" s="36"/>
      <c r="J48" s="36"/>
    </row>
  </sheetData>
  <sheetProtection algorithmName="SHA-512" hashValue="Ee6BH/rYoI5UzQWm73MSvKmzBiC8ZnYi3cm4d1n4isq1FcqsLAsh9ZeumfMSIBGQ5pNcUvi5jNGEXDIVxw2sog==" saltValue="k1xAjU8BXnRA7S+rlCv+lg==" spinCount="100000" sheet="1" objects="1" scenarios="1"/>
  <mergeCells count="11">
    <mergeCell ref="C29:H29"/>
    <mergeCell ref="C19:E19"/>
    <mergeCell ref="C20:E20"/>
    <mergeCell ref="C21:E21"/>
    <mergeCell ref="C22:E22"/>
    <mergeCell ref="C23:E23"/>
    <mergeCell ref="B13:L13"/>
    <mergeCell ref="C15:J15"/>
    <mergeCell ref="C16:E16"/>
    <mergeCell ref="C17:E17"/>
    <mergeCell ref="C18:E18"/>
  </mergeCells>
  <pageMargins left="0.70833333333333304" right="0.70833333333333304" top="0.74791666666666701" bottom="0.74791666666666701" header="0.511811023622047" footer="0.511811023622047"/>
  <pageSetup paperSize="9" scale="5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AMK74"/>
  <sheetViews>
    <sheetView showGridLines="0" view="pageBreakPreview" zoomScale="55" zoomScaleNormal="30" zoomScaleSheetLayoutView="55" zoomScalePageLayoutView="40" workbookViewId="0">
      <selection activeCell="B13" sqref="B13"/>
    </sheetView>
  </sheetViews>
  <sheetFormatPr baseColWidth="10" defaultColWidth="8.5703125" defaultRowHeight="15" x14ac:dyDescent="0.25"/>
  <cols>
    <col min="1" max="1" width="12" style="20" customWidth="1"/>
    <col min="2" max="3" width="70.5703125" style="20" customWidth="1"/>
    <col min="4" max="33" width="16.85546875" style="20" customWidth="1"/>
    <col min="34" max="34" width="13.5703125" style="20" customWidth="1"/>
    <col min="35" max="35" width="38.42578125" style="20" customWidth="1"/>
    <col min="36" max="38" width="41.28515625" style="20" customWidth="1"/>
    <col min="39" max="1025" width="11.42578125" style="20" customWidth="1"/>
  </cols>
  <sheetData>
    <row r="1" spans="1:29" ht="20.25" x14ac:dyDescent="0.25">
      <c r="B1" s="269" t="str">
        <f>HYPERLINK("#CONTIDOS!A1","Volver ao menú principal")</f>
        <v>Volver ao menú principal</v>
      </c>
      <c r="C1" s="21"/>
      <c r="R1" s="44"/>
      <c r="S1" s="44"/>
      <c r="T1" s="44"/>
      <c r="U1" s="44"/>
      <c r="V1" s="45"/>
      <c r="W1" s="45"/>
      <c r="X1" s="45"/>
      <c r="Y1" s="45"/>
      <c r="Z1" s="45"/>
      <c r="AA1" s="45"/>
      <c r="AB1" s="45"/>
      <c r="AC1" s="46"/>
    </row>
    <row r="2" spans="1:29" ht="20.25" x14ac:dyDescent="0.25">
      <c r="R2" s="44"/>
      <c r="S2" s="44"/>
      <c r="T2" s="44"/>
      <c r="U2" s="44"/>
      <c r="V2" s="45"/>
      <c r="W2" s="45"/>
      <c r="X2" s="45"/>
      <c r="Y2" s="45"/>
      <c r="Z2" s="45"/>
      <c r="AA2" s="45"/>
      <c r="AB2" s="45"/>
      <c r="AC2" s="46"/>
    </row>
    <row r="3" spans="1:29" ht="42" customHeight="1" x14ac:dyDescent="0.2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row>
    <row r="5" spans="1:29" x14ac:dyDescent="0.25">
      <c r="A5" s="23"/>
      <c r="B5" s="47"/>
      <c r="C5" s="47"/>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23.25" x14ac:dyDescent="0.35">
      <c r="A7" s="23"/>
      <c r="B7" s="25" t="s">
        <v>44</v>
      </c>
      <c r="C7" s="25"/>
      <c r="D7" s="23"/>
      <c r="E7" s="23"/>
      <c r="F7" s="23"/>
      <c r="G7" s="23"/>
      <c r="H7" s="23"/>
      <c r="I7" s="23"/>
      <c r="J7" s="23"/>
      <c r="K7" s="23"/>
      <c r="L7" s="23"/>
      <c r="M7" s="23"/>
      <c r="N7" s="23"/>
      <c r="O7" s="23"/>
      <c r="P7" s="23"/>
      <c r="Q7" s="23"/>
      <c r="R7" s="23"/>
      <c r="S7" s="23"/>
      <c r="T7" s="23"/>
      <c r="U7" s="23"/>
      <c r="V7" s="23"/>
      <c r="W7" s="23"/>
      <c r="X7" s="23"/>
      <c r="Y7" s="23"/>
      <c r="Z7" s="23"/>
      <c r="AA7" s="23"/>
      <c r="AB7" s="23"/>
      <c r="AC7" s="23"/>
    </row>
    <row r="8" spans="1:29" x14ac:dyDescent="0.2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29" ht="20.25" x14ac:dyDescent="0.25">
      <c r="A9" s="12"/>
      <c r="B9" s="27" t="s">
        <v>45</v>
      </c>
      <c r="C9" s="27"/>
      <c r="D9" s="12"/>
      <c r="E9" s="12"/>
      <c r="F9" s="12"/>
      <c r="G9" s="12"/>
      <c r="H9" s="12"/>
      <c r="I9" s="12"/>
      <c r="J9" s="12"/>
      <c r="K9" s="12"/>
      <c r="L9" s="12"/>
      <c r="M9" s="12"/>
      <c r="N9" s="12"/>
      <c r="O9" s="12"/>
      <c r="P9" s="12"/>
      <c r="Q9" s="12"/>
      <c r="R9" s="12"/>
      <c r="S9" s="12"/>
      <c r="T9" s="12"/>
      <c r="U9" s="12"/>
      <c r="V9" s="12"/>
      <c r="W9" s="12"/>
      <c r="X9" s="12"/>
      <c r="Y9" s="12"/>
      <c r="Z9" s="12"/>
      <c r="AA9" s="12"/>
      <c r="AB9" s="12"/>
      <c r="AC9" s="12"/>
    </row>
    <row r="10" spans="1:29" s="49" customFormat="1" ht="24.75" customHeight="1" x14ac:dyDescent="0.25">
      <c r="A10" s="29"/>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48"/>
    </row>
    <row r="11" spans="1:29" s="49" customFormat="1" ht="24" customHeight="1" x14ac:dyDescent="0.25">
      <c r="A11" s="29"/>
      <c r="B11" s="240" t="s">
        <v>46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row>
    <row r="12" spans="1:29" s="49" customFormat="1" ht="24" customHeight="1" x14ac:dyDescent="0.25">
      <c r="A12" s="29"/>
      <c r="B12" s="240" t="s">
        <v>47</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row>
    <row r="13" spans="1:29" s="49" customFormat="1" ht="24" customHeight="1" x14ac:dyDescent="0.25">
      <c r="A13" s="29"/>
      <c r="B13" s="50" t="s">
        <v>48</v>
      </c>
      <c r="C13" s="2"/>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row>
    <row r="14" spans="1:29" s="49" customFormat="1" x14ac:dyDescent="0.25">
      <c r="A14" s="29"/>
      <c r="B14" s="2"/>
      <c r="C14" s="2"/>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row>
    <row r="15" spans="1:29" s="49" customFormat="1" x14ac:dyDescent="0.25">
      <c r="A15" s="29"/>
      <c r="B15" s="2"/>
      <c r="C15" s="2"/>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row>
    <row r="16" spans="1:29" s="49" customFormat="1" x14ac:dyDescent="0.25">
      <c r="A16" s="29"/>
      <c r="B16" s="2" t="s">
        <v>49</v>
      </c>
      <c r="C16" s="2"/>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row>
    <row r="17" spans="1:33" s="49" customFormat="1" x14ac:dyDescent="0.25">
      <c r="A17" s="29"/>
      <c r="B17" s="2"/>
      <c r="C17" s="2"/>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row>
    <row r="18" spans="1:33" s="49" customFormat="1" x14ac:dyDescent="0.25">
      <c r="A18" s="29"/>
      <c r="B18" s="2"/>
      <c r="C18" s="2"/>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row>
    <row r="19" spans="1:33" ht="30" customHeight="1" x14ac:dyDescent="0.25">
      <c r="A19" s="23"/>
      <c r="B19" s="241" t="s">
        <v>49</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1"/>
      <c r="AF19" s="1"/>
      <c r="AG19" s="1"/>
    </row>
    <row r="20" spans="1:33" ht="30" customHeight="1" x14ac:dyDescent="0.25">
      <c r="B20" s="241" t="s">
        <v>50</v>
      </c>
      <c r="C20" s="241" t="s">
        <v>51</v>
      </c>
      <c r="D20" s="242" t="s">
        <v>52</v>
      </c>
      <c r="E20" s="242"/>
      <c r="F20" s="242"/>
      <c r="G20" s="242"/>
      <c r="H20" s="242"/>
      <c r="I20" s="242"/>
      <c r="J20" s="242" t="s">
        <v>53</v>
      </c>
      <c r="K20" s="242"/>
      <c r="L20" s="242"/>
      <c r="M20" s="242"/>
      <c r="N20" s="242"/>
      <c r="O20" s="242"/>
      <c r="P20" s="242" t="s">
        <v>54</v>
      </c>
      <c r="Q20" s="242"/>
      <c r="R20" s="242"/>
      <c r="S20" s="242"/>
      <c r="T20" s="242"/>
      <c r="U20" s="242"/>
      <c r="V20" s="242" t="s">
        <v>55</v>
      </c>
      <c r="W20" s="242"/>
      <c r="X20" s="242"/>
      <c r="Y20" s="242"/>
      <c r="Z20" s="242"/>
      <c r="AA20" s="242"/>
      <c r="AB20" s="242" t="s">
        <v>56</v>
      </c>
      <c r="AC20" s="242"/>
      <c r="AD20" s="242"/>
      <c r="AE20" s="242"/>
      <c r="AF20" s="242"/>
      <c r="AG20" s="242"/>
    </row>
    <row r="21" spans="1:33" ht="30" customHeight="1" x14ac:dyDescent="0.25">
      <c r="B21" s="241"/>
      <c r="C21" s="241"/>
      <c r="D21" s="38" t="s">
        <v>57</v>
      </c>
      <c r="E21" s="52" t="s">
        <v>58</v>
      </c>
      <c r="F21" s="38" t="s">
        <v>59</v>
      </c>
      <c r="G21" s="38" t="s">
        <v>60</v>
      </c>
      <c r="H21" s="38" t="s">
        <v>61</v>
      </c>
      <c r="I21" s="38" t="s">
        <v>62</v>
      </c>
      <c r="J21" s="38" t="s">
        <v>57</v>
      </c>
      <c r="K21" s="52" t="s">
        <v>58</v>
      </c>
      <c r="L21" s="38" t="s">
        <v>59</v>
      </c>
      <c r="M21" s="38" t="s">
        <v>60</v>
      </c>
      <c r="N21" s="38" t="s">
        <v>61</v>
      </c>
      <c r="O21" s="38" t="s">
        <v>62</v>
      </c>
      <c r="P21" s="38" t="s">
        <v>57</v>
      </c>
      <c r="Q21" s="52" t="s">
        <v>58</v>
      </c>
      <c r="R21" s="38" t="s">
        <v>59</v>
      </c>
      <c r="S21" s="38" t="s">
        <v>60</v>
      </c>
      <c r="T21" s="38" t="s">
        <v>61</v>
      </c>
      <c r="U21" s="38" t="s">
        <v>62</v>
      </c>
      <c r="V21" s="38" t="s">
        <v>57</v>
      </c>
      <c r="W21" s="52" t="s">
        <v>58</v>
      </c>
      <c r="X21" s="38" t="s">
        <v>59</v>
      </c>
      <c r="Y21" s="38" t="s">
        <v>60</v>
      </c>
      <c r="Z21" s="38" t="s">
        <v>61</v>
      </c>
      <c r="AA21" s="38" t="s">
        <v>62</v>
      </c>
      <c r="AB21" s="38" t="s">
        <v>57</v>
      </c>
      <c r="AC21" s="52" t="s">
        <v>58</v>
      </c>
      <c r="AD21" s="38" t="s">
        <v>59</v>
      </c>
      <c r="AE21" s="38" t="s">
        <v>60</v>
      </c>
      <c r="AF21" s="38" t="s">
        <v>61</v>
      </c>
      <c r="AG21" s="38" t="s">
        <v>62</v>
      </c>
    </row>
    <row r="22" spans="1:33" ht="80.099999999999994" customHeight="1" x14ac:dyDescent="0.25">
      <c r="B22" s="53"/>
      <c r="C22" s="53"/>
      <c r="D22" s="209"/>
      <c r="E22" s="210"/>
      <c r="F22" s="270">
        <f t="shared" ref="F22:F31" si="0">D22*E22</f>
        <v>0</v>
      </c>
      <c r="G22" s="211"/>
      <c r="H22" s="211"/>
      <c r="I22" s="270">
        <f t="shared" ref="I22:I31" si="1">G22*H22</f>
        <v>0</v>
      </c>
      <c r="J22" s="209"/>
      <c r="K22" s="210"/>
      <c r="L22" s="270">
        <f t="shared" ref="L22:L31" si="2">J22*K22</f>
        <v>0</v>
      </c>
      <c r="M22" s="211"/>
      <c r="N22" s="211"/>
      <c r="O22" s="270">
        <f t="shared" ref="O22:O31" si="3">M22*N22</f>
        <v>0</v>
      </c>
      <c r="P22" s="209"/>
      <c r="Q22" s="210"/>
      <c r="R22" s="270">
        <f t="shared" ref="R22:R31" si="4">P22*Q22</f>
        <v>0</v>
      </c>
      <c r="S22" s="211"/>
      <c r="T22" s="211"/>
      <c r="U22" s="270">
        <f t="shared" ref="U22:U31" si="5">S22*T22</f>
        <v>0</v>
      </c>
      <c r="V22" s="209"/>
      <c r="W22" s="210"/>
      <c r="X22" s="270">
        <f t="shared" ref="X22:X31" si="6">V22*W22</f>
        <v>0</v>
      </c>
      <c r="Y22" s="211"/>
      <c r="Z22" s="211"/>
      <c r="AA22" s="270">
        <f t="shared" ref="AA22:AA31" si="7">Y22*Z22</f>
        <v>0</v>
      </c>
      <c r="AB22" s="209"/>
      <c r="AC22" s="210"/>
      <c r="AD22" s="270">
        <f t="shared" ref="AD22:AD31" si="8">AB22*AC22</f>
        <v>0</v>
      </c>
      <c r="AE22" s="211"/>
      <c r="AF22" s="211"/>
      <c r="AG22" s="270">
        <f t="shared" ref="AG22:AG31" si="9">AE22*AF22</f>
        <v>0</v>
      </c>
    </row>
    <row r="23" spans="1:33" ht="80.099999999999994" customHeight="1" x14ac:dyDescent="0.25">
      <c r="B23" s="53"/>
      <c r="C23" s="53"/>
      <c r="D23" s="209"/>
      <c r="E23" s="210"/>
      <c r="F23" s="270">
        <f t="shared" si="0"/>
        <v>0</v>
      </c>
      <c r="G23" s="211"/>
      <c r="H23" s="211"/>
      <c r="I23" s="270">
        <f t="shared" si="1"/>
        <v>0</v>
      </c>
      <c r="J23" s="209"/>
      <c r="K23" s="210"/>
      <c r="L23" s="270">
        <f t="shared" si="2"/>
        <v>0</v>
      </c>
      <c r="M23" s="211"/>
      <c r="N23" s="211"/>
      <c r="O23" s="270">
        <f t="shared" si="3"/>
        <v>0</v>
      </c>
      <c r="P23" s="209"/>
      <c r="Q23" s="210"/>
      <c r="R23" s="270">
        <f t="shared" si="4"/>
        <v>0</v>
      </c>
      <c r="S23" s="211"/>
      <c r="T23" s="211"/>
      <c r="U23" s="270">
        <f t="shared" si="5"/>
        <v>0</v>
      </c>
      <c r="V23" s="209"/>
      <c r="W23" s="210"/>
      <c r="X23" s="270">
        <f t="shared" si="6"/>
        <v>0</v>
      </c>
      <c r="Y23" s="211"/>
      <c r="Z23" s="211"/>
      <c r="AA23" s="270">
        <f t="shared" si="7"/>
        <v>0</v>
      </c>
      <c r="AB23" s="209"/>
      <c r="AC23" s="210"/>
      <c r="AD23" s="270">
        <f t="shared" si="8"/>
        <v>0</v>
      </c>
      <c r="AE23" s="211"/>
      <c r="AF23" s="211"/>
      <c r="AG23" s="270">
        <f t="shared" si="9"/>
        <v>0</v>
      </c>
    </row>
    <row r="24" spans="1:33" ht="80.099999999999994" customHeight="1" x14ac:dyDescent="0.25">
      <c r="B24" s="53"/>
      <c r="C24" s="53"/>
      <c r="D24" s="209"/>
      <c r="E24" s="210"/>
      <c r="F24" s="270">
        <f t="shared" si="0"/>
        <v>0</v>
      </c>
      <c r="G24" s="211"/>
      <c r="H24" s="211"/>
      <c r="I24" s="270">
        <f t="shared" si="1"/>
        <v>0</v>
      </c>
      <c r="J24" s="209"/>
      <c r="K24" s="210"/>
      <c r="L24" s="270">
        <f t="shared" si="2"/>
        <v>0</v>
      </c>
      <c r="M24" s="211"/>
      <c r="N24" s="211"/>
      <c r="O24" s="270">
        <f t="shared" si="3"/>
        <v>0</v>
      </c>
      <c r="P24" s="209"/>
      <c r="Q24" s="210"/>
      <c r="R24" s="270">
        <f t="shared" si="4"/>
        <v>0</v>
      </c>
      <c r="S24" s="211"/>
      <c r="T24" s="211"/>
      <c r="U24" s="270">
        <f t="shared" si="5"/>
        <v>0</v>
      </c>
      <c r="V24" s="209"/>
      <c r="W24" s="210"/>
      <c r="X24" s="270">
        <f t="shared" si="6"/>
        <v>0</v>
      </c>
      <c r="Y24" s="211"/>
      <c r="Z24" s="211"/>
      <c r="AA24" s="270">
        <f t="shared" si="7"/>
        <v>0</v>
      </c>
      <c r="AB24" s="209"/>
      <c r="AC24" s="210"/>
      <c r="AD24" s="270">
        <f t="shared" si="8"/>
        <v>0</v>
      </c>
      <c r="AE24" s="211"/>
      <c r="AF24" s="211"/>
      <c r="AG24" s="270">
        <f t="shared" si="9"/>
        <v>0</v>
      </c>
    </row>
    <row r="25" spans="1:33" ht="80.099999999999994" customHeight="1" x14ac:dyDescent="0.25">
      <c r="B25" s="53"/>
      <c r="C25" s="53"/>
      <c r="D25" s="209"/>
      <c r="E25" s="210"/>
      <c r="F25" s="270">
        <f t="shared" si="0"/>
        <v>0</v>
      </c>
      <c r="G25" s="211"/>
      <c r="H25" s="211"/>
      <c r="I25" s="270">
        <f t="shared" si="1"/>
        <v>0</v>
      </c>
      <c r="J25" s="209"/>
      <c r="K25" s="210"/>
      <c r="L25" s="270">
        <f t="shared" si="2"/>
        <v>0</v>
      </c>
      <c r="M25" s="211"/>
      <c r="N25" s="211"/>
      <c r="O25" s="270">
        <f t="shared" si="3"/>
        <v>0</v>
      </c>
      <c r="P25" s="209"/>
      <c r="Q25" s="210"/>
      <c r="R25" s="270">
        <f t="shared" si="4"/>
        <v>0</v>
      </c>
      <c r="S25" s="211"/>
      <c r="T25" s="211"/>
      <c r="U25" s="270">
        <f t="shared" si="5"/>
        <v>0</v>
      </c>
      <c r="V25" s="209"/>
      <c r="W25" s="210"/>
      <c r="X25" s="270">
        <f t="shared" si="6"/>
        <v>0</v>
      </c>
      <c r="Y25" s="211"/>
      <c r="Z25" s="211"/>
      <c r="AA25" s="270">
        <f t="shared" si="7"/>
        <v>0</v>
      </c>
      <c r="AB25" s="209"/>
      <c r="AC25" s="210"/>
      <c r="AD25" s="270">
        <f t="shared" si="8"/>
        <v>0</v>
      </c>
      <c r="AE25" s="211"/>
      <c r="AF25" s="211"/>
      <c r="AG25" s="270">
        <f t="shared" si="9"/>
        <v>0</v>
      </c>
    </row>
    <row r="26" spans="1:33" ht="80.099999999999994" customHeight="1" x14ac:dyDescent="0.25">
      <c r="B26" s="53"/>
      <c r="C26" s="53"/>
      <c r="D26" s="209"/>
      <c r="E26" s="210"/>
      <c r="F26" s="270">
        <f t="shared" si="0"/>
        <v>0</v>
      </c>
      <c r="G26" s="211"/>
      <c r="H26" s="211"/>
      <c r="I26" s="270">
        <f t="shared" si="1"/>
        <v>0</v>
      </c>
      <c r="J26" s="209"/>
      <c r="K26" s="210"/>
      <c r="L26" s="270">
        <f t="shared" si="2"/>
        <v>0</v>
      </c>
      <c r="M26" s="211"/>
      <c r="N26" s="211"/>
      <c r="O26" s="270">
        <f t="shared" si="3"/>
        <v>0</v>
      </c>
      <c r="P26" s="209"/>
      <c r="Q26" s="210"/>
      <c r="R26" s="270">
        <f t="shared" si="4"/>
        <v>0</v>
      </c>
      <c r="S26" s="211"/>
      <c r="T26" s="211"/>
      <c r="U26" s="270">
        <f t="shared" si="5"/>
        <v>0</v>
      </c>
      <c r="V26" s="209"/>
      <c r="W26" s="210"/>
      <c r="X26" s="270">
        <f t="shared" si="6"/>
        <v>0</v>
      </c>
      <c r="Y26" s="211"/>
      <c r="Z26" s="211"/>
      <c r="AA26" s="270">
        <f t="shared" si="7"/>
        <v>0</v>
      </c>
      <c r="AB26" s="209"/>
      <c r="AC26" s="210"/>
      <c r="AD26" s="270">
        <f t="shared" si="8"/>
        <v>0</v>
      </c>
      <c r="AE26" s="211"/>
      <c r="AF26" s="211"/>
      <c r="AG26" s="270">
        <f t="shared" si="9"/>
        <v>0</v>
      </c>
    </row>
    <row r="27" spans="1:33" ht="80.099999999999994" customHeight="1" x14ac:dyDescent="0.25">
      <c r="B27" s="53"/>
      <c r="C27" s="53"/>
      <c r="D27" s="209"/>
      <c r="E27" s="210"/>
      <c r="F27" s="270">
        <f t="shared" si="0"/>
        <v>0</v>
      </c>
      <c r="G27" s="211"/>
      <c r="H27" s="211"/>
      <c r="I27" s="270">
        <f t="shared" si="1"/>
        <v>0</v>
      </c>
      <c r="J27" s="209"/>
      <c r="K27" s="210"/>
      <c r="L27" s="270">
        <f t="shared" si="2"/>
        <v>0</v>
      </c>
      <c r="M27" s="211"/>
      <c r="N27" s="211"/>
      <c r="O27" s="270">
        <f t="shared" si="3"/>
        <v>0</v>
      </c>
      <c r="P27" s="209"/>
      <c r="Q27" s="210"/>
      <c r="R27" s="270">
        <f t="shared" si="4"/>
        <v>0</v>
      </c>
      <c r="S27" s="211"/>
      <c r="T27" s="211"/>
      <c r="U27" s="270">
        <f t="shared" si="5"/>
        <v>0</v>
      </c>
      <c r="V27" s="209"/>
      <c r="W27" s="210"/>
      <c r="X27" s="270">
        <f t="shared" si="6"/>
        <v>0</v>
      </c>
      <c r="Y27" s="211"/>
      <c r="Z27" s="211"/>
      <c r="AA27" s="270">
        <f t="shared" si="7"/>
        <v>0</v>
      </c>
      <c r="AB27" s="209"/>
      <c r="AC27" s="210"/>
      <c r="AD27" s="270">
        <f t="shared" si="8"/>
        <v>0</v>
      </c>
      <c r="AE27" s="211"/>
      <c r="AF27" s="211"/>
      <c r="AG27" s="270">
        <f t="shared" si="9"/>
        <v>0</v>
      </c>
    </row>
    <row r="28" spans="1:33" ht="80.099999999999994" customHeight="1" x14ac:dyDescent="0.25">
      <c r="B28" s="53"/>
      <c r="C28" s="53"/>
      <c r="D28" s="209"/>
      <c r="E28" s="210"/>
      <c r="F28" s="270">
        <f t="shared" si="0"/>
        <v>0</v>
      </c>
      <c r="G28" s="211"/>
      <c r="H28" s="211"/>
      <c r="I28" s="270">
        <f t="shared" si="1"/>
        <v>0</v>
      </c>
      <c r="J28" s="209"/>
      <c r="K28" s="210"/>
      <c r="L28" s="270">
        <f t="shared" si="2"/>
        <v>0</v>
      </c>
      <c r="M28" s="211"/>
      <c r="N28" s="211"/>
      <c r="O28" s="270">
        <f t="shared" si="3"/>
        <v>0</v>
      </c>
      <c r="P28" s="209"/>
      <c r="Q28" s="210"/>
      <c r="R28" s="270">
        <f t="shared" si="4"/>
        <v>0</v>
      </c>
      <c r="S28" s="211"/>
      <c r="T28" s="211"/>
      <c r="U28" s="270">
        <f t="shared" si="5"/>
        <v>0</v>
      </c>
      <c r="V28" s="209"/>
      <c r="W28" s="210"/>
      <c r="X28" s="270">
        <f t="shared" si="6"/>
        <v>0</v>
      </c>
      <c r="Y28" s="211"/>
      <c r="Z28" s="211"/>
      <c r="AA28" s="270">
        <f t="shared" si="7"/>
        <v>0</v>
      </c>
      <c r="AB28" s="209"/>
      <c r="AC28" s="210"/>
      <c r="AD28" s="270">
        <f t="shared" si="8"/>
        <v>0</v>
      </c>
      <c r="AE28" s="211"/>
      <c r="AF28" s="211"/>
      <c r="AG28" s="270">
        <f t="shared" si="9"/>
        <v>0</v>
      </c>
    </row>
    <row r="29" spans="1:33" ht="80.099999999999994" customHeight="1" x14ac:dyDescent="0.25">
      <c r="B29" s="53"/>
      <c r="C29" s="53"/>
      <c r="D29" s="209"/>
      <c r="E29" s="210"/>
      <c r="F29" s="270">
        <f t="shared" si="0"/>
        <v>0</v>
      </c>
      <c r="G29" s="211"/>
      <c r="H29" s="211"/>
      <c r="I29" s="270">
        <f t="shared" si="1"/>
        <v>0</v>
      </c>
      <c r="J29" s="209"/>
      <c r="K29" s="210"/>
      <c r="L29" s="270">
        <f t="shared" si="2"/>
        <v>0</v>
      </c>
      <c r="M29" s="211"/>
      <c r="N29" s="211"/>
      <c r="O29" s="270">
        <f t="shared" si="3"/>
        <v>0</v>
      </c>
      <c r="P29" s="209"/>
      <c r="Q29" s="210"/>
      <c r="R29" s="270">
        <f t="shared" si="4"/>
        <v>0</v>
      </c>
      <c r="S29" s="211"/>
      <c r="T29" s="211"/>
      <c r="U29" s="270">
        <f t="shared" si="5"/>
        <v>0</v>
      </c>
      <c r="V29" s="209"/>
      <c r="W29" s="210"/>
      <c r="X29" s="270">
        <f t="shared" si="6"/>
        <v>0</v>
      </c>
      <c r="Y29" s="211"/>
      <c r="Z29" s="211"/>
      <c r="AA29" s="270">
        <f t="shared" si="7"/>
        <v>0</v>
      </c>
      <c r="AB29" s="209"/>
      <c r="AC29" s="210"/>
      <c r="AD29" s="270">
        <f t="shared" si="8"/>
        <v>0</v>
      </c>
      <c r="AE29" s="211"/>
      <c r="AF29" s="211"/>
      <c r="AG29" s="270">
        <f t="shared" si="9"/>
        <v>0</v>
      </c>
    </row>
    <row r="30" spans="1:33" ht="80.099999999999994" customHeight="1" x14ac:dyDescent="0.25">
      <c r="B30" s="53"/>
      <c r="C30" s="53"/>
      <c r="D30" s="209"/>
      <c r="E30" s="210"/>
      <c r="F30" s="270">
        <f t="shared" si="0"/>
        <v>0</v>
      </c>
      <c r="G30" s="211"/>
      <c r="H30" s="211"/>
      <c r="I30" s="270">
        <f t="shared" si="1"/>
        <v>0</v>
      </c>
      <c r="J30" s="209"/>
      <c r="K30" s="210"/>
      <c r="L30" s="270">
        <f t="shared" si="2"/>
        <v>0</v>
      </c>
      <c r="M30" s="211"/>
      <c r="N30" s="211"/>
      <c r="O30" s="270">
        <f t="shared" si="3"/>
        <v>0</v>
      </c>
      <c r="P30" s="209"/>
      <c r="Q30" s="210"/>
      <c r="R30" s="270">
        <f t="shared" si="4"/>
        <v>0</v>
      </c>
      <c r="S30" s="211"/>
      <c r="T30" s="211"/>
      <c r="U30" s="270">
        <f t="shared" si="5"/>
        <v>0</v>
      </c>
      <c r="V30" s="209"/>
      <c r="W30" s="210"/>
      <c r="X30" s="270">
        <f t="shared" si="6"/>
        <v>0</v>
      </c>
      <c r="Y30" s="211"/>
      <c r="Z30" s="211"/>
      <c r="AA30" s="270">
        <f t="shared" si="7"/>
        <v>0</v>
      </c>
      <c r="AB30" s="209"/>
      <c r="AC30" s="210"/>
      <c r="AD30" s="270">
        <f t="shared" si="8"/>
        <v>0</v>
      </c>
      <c r="AE30" s="211"/>
      <c r="AF30" s="211"/>
      <c r="AG30" s="270">
        <f t="shared" si="9"/>
        <v>0</v>
      </c>
    </row>
    <row r="31" spans="1:33" ht="80.099999999999994" customHeight="1" x14ac:dyDescent="0.25">
      <c r="B31" s="53"/>
      <c r="C31" s="53"/>
      <c r="D31" s="209"/>
      <c r="E31" s="210"/>
      <c r="F31" s="270">
        <f t="shared" si="0"/>
        <v>0</v>
      </c>
      <c r="G31" s="211"/>
      <c r="H31" s="211"/>
      <c r="I31" s="270">
        <f t="shared" si="1"/>
        <v>0</v>
      </c>
      <c r="J31" s="209"/>
      <c r="K31" s="210"/>
      <c r="L31" s="270">
        <f t="shared" si="2"/>
        <v>0</v>
      </c>
      <c r="M31" s="211"/>
      <c r="N31" s="211"/>
      <c r="O31" s="270">
        <f t="shared" si="3"/>
        <v>0</v>
      </c>
      <c r="P31" s="209"/>
      <c r="Q31" s="210"/>
      <c r="R31" s="270">
        <f t="shared" si="4"/>
        <v>0</v>
      </c>
      <c r="S31" s="211"/>
      <c r="T31" s="211"/>
      <c r="U31" s="270">
        <f t="shared" si="5"/>
        <v>0</v>
      </c>
      <c r="V31" s="209"/>
      <c r="W31" s="210"/>
      <c r="X31" s="270">
        <f t="shared" si="6"/>
        <v>0</v>
      </c>
      <c r="Y31" s="211"/>
      <c r="Z31" s="211"/>
      <c r="AA31" s="270">
        <f t="shared" si="7"/>
        <v>0</v>
      </c>
      <c r="AB31" s="209"/>
      <c r="AC31" s="210"/>
      <c r="AD31" s="270">
        <f t="shared" si="8"/>
        <v>0</v>
      </c>
      <c r="AE31" s="211"/>
      <c r="AF31" s="211"/>
      <c r="AG31" s="270">
        <f t="shared" si="9"/>
        <v>0</v>
      </c>
    </row>
    <row r="32" spans="1:33" ht="30" customHeight="1" x14ac:dyDescent="0.25">
      <c r="B32" s="38" t="s">
        <v>63</v>
      </c>
      <c r="C32" s="38"/>
      <c r="D32" s="212">
        <f>SUM(D22:D31)</f>
        <v>0</v>
      </c>
      <c r="E32" s="213"/>
      <c r="F32" s="214">
        <f>SUM(F22:F31)</f>
        <v>0</v>
      </c>
      <c r="G32" s="212">
        <f>SUM(G22:G31)</f>
        <v>0</v>
      </c>
      <c r="H32" s="214"/>
      <c r="I32" s="214">
        <f>SUM(I22:I31)</f>
        <v>0</v>
      </c>
      <c r="J32" s="212">
        <f>SUM(J22:J31)</f>
        <v>0</v>
      </c>
      <c r="K32" s="213"/>
      <c r="L32" s="214">
        <f>SUM(L22:L31)</f>
        <v>0</v>
      </c>
      <c r="M32" s="212">
        <f>SUM(M22:M31)</f>
        <v>0</v>
      </c>
      <c r="N32" s="214"/>
      <c r="O32" s="214">
        <f>SUM(O22:O31)</f>
        <v>0</v>
      </c>
      <c r="P32" s="212">
        <f>SUM(P22:P31)</f>
        <v>0</v>
      </c>
      <c r="Q32" s="213"/>
      <c r="R32" s="214">
        <f>SUM(R22:R31)</f>
        <v>0</v>
      </c>
      <c r="S32" s="212">
        <f>SUM(S22:S31)</f>
        <v>0</v>
      </c>
      <c r="T32" s="214"/>
      <c r="U32" s="214">
        <f>SUM(U22:U31)</f>
        <v>0</v>
      </c>
      <c r="V32" s="212">
        <f>SUM(V22:V31)</f>
        <v>0</v>
      </c>
      <c r="W32" s="213"/>
      <c r="X32" s="214">
        <f>SUM(X22:X31)</f>
        <v>0</v>
      </c>
      <c r="Y32" s="212">
        <f>SUM(Y22:Y31)</f>
        <v>0</v>
      </c>
      <c r="Z32" s="214"/>
      <c r="AA32" s="214">
        <f>SUM(AA22:AA31)</f>
        <v>0</v>
      </c>
      <c r="AB32" s="212">
        <f>SUM(AB22:AB31)</f>
        <v>0</v>
      </c>
      <c r="AC32" s="213"/>
      <c r="AD32" s="214">
        <f>SUM(AD22:AD31)</f>
        <v>0</v>
      </c>
      <c r="AE32" s="212">
        <f>SUM(AE22:AE31)</f>
        <v>0</v>
      </c>
      <c r="AF32" s="214"/>
      <c r="AG32" s="214">
        <f>SUM(AG22:AG31)</f>
        <v>0</v>
      </c>
    </row>
    <row r="39" spans="2:33" x14ac:dyDescent="0.25">
      <c r="B39" s="59" t="s">
        <v>64</v>
      </c>
    </row>
    <row r="41" spans="2:33" ht="30" customHeight="1" x14ac:dyDescent="0.25">
      <c r="B41" s="241" t="s">
        <v>65</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1"/>
      <c r="AF41" s="1"/>
      <c r="AG41" s="1"/>
    </row>
    <row r="42" spans="2:33" ht="30" customHeight="1" x14ac:dyDescent="0.25">
      <c r="B42" s="241" t="s">
        <v>66</v>
      </c>
      <c r="C42" s="241" t="s">
        <v>51</v>
      </c>
      <c r="D42" s="242" t="s">
        <v>52</v>
      </c>
      <c r="E42" s="242"/>
      <c r="F42" s="242"/>
      <c r="G42" s="242"/>
      <c r="H42" s="242"/>
      <c r="I42" s="242"/>
      <c r="J42" s="242" t="s">
        <v>53</v>
      </c>
      <c r="K42" s="242"/>
      <c r="L42" s="242"/>
      <c r="M42" s="242"/>
      <c r="N42" s="242"/>
      <c r="O42" s="242"/>
      <c r="P42" s="242" t="s">
        <v>54</v>
      </c>
      <c r="Q42" s="242"/>
      <c r="R42" s="242"/>
      <c r="S42" s="242"/>
      <c r="T42" s="242"/>
      <c r="U42" s="242"/>
      <c r="V42" s="242" t="s">
        <v>55</v>
      </c>
      <c r="W42" s="242"/>
      <c r="X42" s="242"/>
      <c r="Y42" s="242"/>
      <c r="Z42" s="242"/>
      <c r="AA42" s="242"/>
      <c r="AB42" s="242" t="s">
        <v>56</v>
      </c>
      <c r="AC42" s="242"/>
      <c r="AD42" s="242"/>
      <c r="AE42" s="242"/>
      <c r="AF42" s="242"/>
      <c r="AG42" s="242"/>
    </row>
    <row r="43" spans="2:33" ht="30" customHeight="1" x14ac:dyDescent="0.25">
      <c r="B43" s="241" t="s">
        <v>66</v>
      </c>
      <c r="C43" s="241"/>
      <c r="D43" s="38" t="s">
        <v>67</v>
      </c>
      <c r="E43" s="52" t="s">
        <v>58</v>
      </c>
      <c r="F43" s="38" t="s">
        <v>59</v>
      </c>
      <c r="G43" s="38" t="s">
        <v>68</v>
      </c>
      <c r="H43" s="38" t="s">
        <v>61</v>
      </c>
      <c r="I43" s="38" t="s">
        <v>62</v>
      </c>
      <c r="J43" s="38" t="s">
        <v>67</v>
      </c>
      <c r="K43" s="52" t="s">
        <v>58</v>
      </c>
      <c r="L43" s="38" t="s">
        <v>59</v>
      </c>
      <c r="M43" s="38" t="s">
        <v>68</v>
      </c>
      <c r="N43" s="38" t="s">
        <v>61</v>
      </c>
      <c r="O43" s="38" t="s">
        <v>62</v>
      </c>
      <c r="P43" s="38" t="s">
        <v>67</v>
      </c>
      <c r="Q43" s="52" t="s">
        <v>58</v>
      </c>
      <c r="R43" s="38" t="s">
        <v>59</v>
      </c>
      <c r="S43" s="38" t="s">
        <v>68</v>
      </c>
      <c r="T43" s="38" t="s">
        <v>61</v>
      </c>
      <c r="U43" s="38" t="s">
        <v>62</v>
      </c>
      <c r="V43" s="38" t="s">
        <v>67</v>
      </c>
      <c r="W43" s="52" t="s">
        <v>58</v>
      </c>
      <c r="X43" s="38" t="s">
        <v>59</v>
      </c>
      <c r="Y43" s="38" t="s">
        <v>68</v>
      </c>
      <c r="Z43" s="38" t="s">
        <v>61</v>
      </c>
      <c r="AA43" s="38" t="s">
        <v>62</v>
      </c>
      <c r="AB43" s="38" t="s">
        <v>67</v>
      </c>
      <c r="AC43" s="52" t="s">
        <v>58</v>
      </c>
      <c r="AD43" s="38" t="s">
        <v>59</v>
      </c>
      <c r="AE43" s="38" t="s">
        <v>68</v>
      </c>
      <c r="AF43" s="38" t="s">
        <v>61</v>
      </c>
      <c r="AG43" s="38" t="s">
        <v>62</v>
      </c>
    </row>
    <row r="44" spans="2:33" ht="80.099999999999994" customHeight="1" x14ac:dyDescent="0.25">
      <c r="B44" s="53"/>
      <c r="C44" s="53"/>
      <c r="D44" s="54"/>
      <c r="E44" s="55"/>
      <c r="F44" s="271">
        <f t="shared" ref="F44:F53" si="10">D44*E44</f>
        <v>0</v>
      </c>
      <c r="G44" s="56"/>
      <c r="H44" s="56"/>
      <c r="I44" s="271">
        <f t="shared" ref="I44:I53" si="11">G44*H44</f>
        <v>0</v>
      </c>
      <c r="J44" s="54"/>
      <c r="K44" s="55"/>
      <c r="L44" s="271">
        <f t="shared" ref="L44:L53" si="12">J44*K44</f>
        <v>0</v>
      </c>
      <c r="M44" s="56"/>
      <c r="N44" s="56"/>
      <c r="O44" s="271">
        <f t="shared" ref="O44:O53" si="13">M44*N44</f>
        <v>0</v>
      </c>
      <c r="P44" s="54"/>
      <c r="Q44" s="55"/>
      <c r="R44" s="271">
        <f t="shared" ref="R44:R53" si="14">P44*Q44</f>
        <v>0</v>
      </c>
      <c r="S44" s="56"/>
      <c r="T44" s="56"/>
      <c r="U44" s="271">
        <f t="shared" ref="U44:U53" si="15">S44*T44</f>
        <v>0</v>
      </c>
      <c r="V44" s="54"/>
      <c r="W44" s="55"/>
      <c r="X44" s="271">
        <f t="shared" ref="X44:X53" si="16">V44*W44</f>
        <v>0</v>
      </c>
      <c r="Y44" s="56"/>
      <c r="Z44" s="56"/>
      <c r="AA44" s="271">
        <f t="shared" ref="AA44:AA53" si="17">Y44*Z44</f>
        <v>0</v>
      </c>
      <c r="AB44" s="54"/>
      <c r="AC44" s="55"/>
      <c r="AD44" s="271">
        <f t="shared" ref="AD44:AD53" si="18">AB44*AC44</f>
        <v>0</v>
      </c>
      <c r="AE44" s="56"/>
      <c r="AF44" s="56"/>
      <c r="AG44" s="271">
        <f t="shared" ref="AG44:AG53" si="19">AE44*AF44</f>
        <v>0</v>
      </c>
    </row>
    <row r="45" spans="2:33" ht="80.099999999999994" customHeight="1" x14ac:dyDescent="0.25">
      <c r="B45" s="53"/>
      <c r="C45" s="53"/>
      <c r="D45" s="54"/>
      <c r="E45" s="55"/>
      <c r="F45" s="271">
        <f t="shared" si="10"/>
        <v>0</v>
      </c>
      <c r="G45" s="56"/>
      <c r="H45" s="56"/>
      <c r="I45" s="271">
        <f t="shared" si="11"/>
        <v>0</v>
      </c>
      <c r="J45" s="54"/>
      <c r="K45" s="55"/>
      <c r="L45" s="271">
        <f t="shared" si="12"/>
        <v>0</v>
      </c>
      <c r="M45" s="56"/>
      <c r="N45" s="56"/>
      <c r="O45" s="271">
        <f t="shared" si="13"/>
        <v>0</v>
      </c>
      <c r="P45" s="54"/>
      <c r="Q45" s="55"/>
      <c r="R45" s="271">
        <f t="shared" si="14"/>
        <v>0</v>
      </c>
      <c r="S45" s="56"/>
      <c r="T45" s="56"/>
      <c r="U45" s="271">
        <f t="shared" si="15"/>
        <v>0</v>
      </c>
      <c r="V45" s="54"/>
      <c r="W45" s="55"/>
      <c r="X45" s="271">
        <f t="shared" si="16"/>
        <v>0</v>
      </c>
      <c r="Y45" s="56"/>
      <c r="Z45" s="56"/>
      <c r="AA45" s="271">
        <f t="shared" si="17"/>
        <v>0</v>
      </c>
      <c r="AB45" s="54"/>
      <c r="AC45" s="55"/>
      <c r="AD45" s="271">
        <f t="shared" si="18"/>
        <v>0</v>
      </c>
      <c r="AE45" s="56"/>
      <c r="AF45" s="56"/>
      <c r="AG45" s="271">
        <f t="shared" si="19"/>
        <v>0</v>
      </c>
    </row>
    <row r="46" spans="2:33" ht="80.099999999999994" customHeight="1" x14ac:dyDescent="0.25">
      <c r="B46" s="53"/>
      <c r="C46" s="53"/>
      <c r="D46" s="54"/>
      <c r="E46" s="55"/>
      <c r="F46" s="271">
        <f t="shared" si="10"/>
        <v>0</v>
      </c>
      <c r="G46" s="56"/>
      <c r="H46" s="56"/>
      <c r="I46" s="271">
        <f t="shared" si="11"/>
        <v>0</v>
      </c>
      <c r="J46" s="54"/>
      <c r="K46" s="55"/>
      <c r="L46" s="271">
        <f t="shared" si="12"/>
        <v>0</v>
      </c>
      <c r="M46" s="56"/>
      <c r="N46" s="56"/>
      <c r="O46" s="271">
        <f t="shared" si="13"/>
        <v>0</v>
      </c>
      <c r="P46" s="54"/>
      <c r="Q46" s="55"/>
      <c r="R46" s="271">
        <f t="shared" si="14"/>
        <v>0</v>
      </c>
      <c r="S46" s="56"/>
      <c r="T46" s="56"/>
      <c r="U46" s="271">
        <f t="shared" si="15"/>
        <v>0</v>
      </c>
      <c r="V46" s="54"/>
      <c r="W46" s="55"/>
      <c r="X46" s="271">
        <f t="shared" si="16"/>
        <v>0</v>
      </c>
      <c r="Y46" s="56"/>
      <c r="Z46" s="56"/>
      <c r="AA46" s="271">
        <f t="shared" si="17"/>
        <v>0</v>
      </c>
      <c r="AB46" s="54"/>
      <c r="AC46" s="55"/>
      <c r="AD46" s="271">
        <f t="shared" si="18"/>
        <v>0</v>
      </c>
      <c r="AE46" s="56"/>
      <c r="AF46" s="56"/>
      <c r="AG46" s="271">
        <f t="shared" si="19"/>
        <v>0</v>
      </c>
    </row>
    <row r="47" spans="2:33" ht="80.099999999999994" customHeight="1" x14ac:dyDescent="0.25">
      <c r="B47" s="53"/>
      <c r="C47" s="53"/>
      <c r="D47" s="54"/>
      <c r="E47" s="55"/>
      <c r="F47" s="271">
        <f t="shared" si="10"/>
        <v>0</v>
      </c>
      <c r="G47" s="56"/>
      <c r="H47" s="56"/>
      <c r="I47" s="271">
        <f t="shared" si="11"/>
        <v>0</v>
      </c>
      <c r="J47" s="54"/>
      <c r="K47" s="55"/>
      <c r="L47" s="271">
        <f t="shared" si="12"/>
        <v>0</v>
      </c>
      <c r="M47" s="56"/>
      <c r="N47" s="56"/>
      <c r="O47" s="271">
        <f t="shared" si="13"/>
        <v>0</v>
      </c>
      <c r="P47" s="54"/>
      <c r="Q47" s="55"/>
      <c r="R47" s="271">
        <f t="shared" si="14"/>
        <v>0</v>
      </c>
      <c r="S47" s="56"/>
      <c r="T47" s="56"/>
      <c r="U47" s="271">
        <f t="shared" si="15"/>
        <v>0</v>
      </c>
      <c r="V47" s="54"/>
      <c r="W47" s="55"/>
      <c r="X47" s="271">
        <f t="shared" si="16"/>
        <v>0</v>
      </c>
      <c r="Y47" s="56"/>
      <c r="Z47" s="56"/>
      <c r="AA47" s="271">
        <f t="shared" si="17"/>
        <v>0</v>
      </c>
      <c r="AB47" s="54"/>
      <c r="AC47" s="55"/>
      <c r="AD47" s="271">
        <f t="shared" si="18"/>
        <v>0</v>
      </c>
      <c r="AE47" s="56"/>
      <c r="AF47" s="56"/>
      <c r="AG47" s="271">
        <f t="shared" si="19"/>
        <v>0</v>
      </c>
    </row>
    <row r="48" spans="2:33" ht="80.099999999999994" customHeight="1" x14ac:dyDescent="0.25">
      <c r="B48" s="53"/>
      <c r="C48" s="53"/>
      <c r="D48" s="54"/>
      <c r="E48" s="55"/>
      <c r="F48" s="271">
        <f t="shared" si="10"/>
        <v>0</v>
      </c>
      <c r="G48" s="56"/>
      <c r="H48" s="56"/>
      <c r="I48" s="271">
        <f t="shared" si="11"/>
        <v>0</v>
      </c>
      <c r="J48" s="54"/>
      <c r="K48" s="55"/>
      <c r="L48" s="271">
        <f t="shared" si="12"/>
        <v>0</v>
      </c>
      <c r="M48" s="56"/>
      <c r="N48" s="56"/>
      <c r="O48" s="271">
        <f t="shared" si="13"/>
        <v>0</v>
      </c>
      <c r="P48" s="54"/>
      <c r="Q48" s="55"/>
      <c r="R48" s="271">
        <f t="shared" si="14"/>
        <v>0</v>
      </c>
      <c r="S48" s="56"/>
      <c r="T48" s="56"/>
      <c r="U48" s="271">
        <f t="shared" si="15"/>
        <v>0</v>
      </c>
      <c r="V48" s="54"/>
      <c r="W48" s="55"/>
      <c r="X48" s="271">
        <f t="shared" si="16"/>
        <v>0</v>
      </c>
      <c r="Y48" s="56"/>
      <c r="Z48" s="56"/>
      <c r="AA48" s="271">
        <f t="shared" si="17"/>
        <v>0</v>
      </c>
      <c r="AB48" s="54"/>
      <c r="AC48" s="55"/>
      <c r="AD48" s="271">
        <f t="shared" si="18"/>
        <v>0</v>
      </c>
      <c r="AE48" s="56"/>
      <c r="AF48" s="56"/>
      <c r="AG48" s="271">
        <f t="shared" si="19"/>
        <v>0</v>
      </c>
    </row>
    <row r="49" spans="2:33" ht="80.099999999999994" customHeight="1" x14ac:dyDescent="0.25">
      <c r="B49" s="53"/>
      <c r="C49" s="53"/>
      <c r="D49" s="54"/>
      <c r="E49" s="55"/>
      <c r="F49" s="271">
        <f t="shared" si="10"/>
        <v>0</v>
      </c>
      <c r="G49" s="56"/>
      <c r="H49" s="56"/>
      <c r="I49" s="271">
        <f t="shared" si="11"/>
        <v>0</v>
      </c>
      <c r="J49" s="54"/>
      <c r="K49" s="55"/>
      <c r="L49" s="271">
        <f t="shared" si="12"/>
        <v>0</v>
      </c>
      <c r="M49" s="56"/>
      <c r="N49" s="56"/>
      <c r="O49" s="271">
        <f t="shared" si="13"/>
        <v>0</v>
      </c>
      <c r="P49" s="54"/>
      <c r="Q49" s="55"/>
      <c r="R49" s="271">
        <f t="shared" si="14"/>
        <v>0</v>
      </c>
      <c r="S49" s="56"/>
      <c r="T49" s="56"/>
      <c r="U49" s="271">
        <f t="shared" si="15"/>
        <v>0</v>
      </c>
      <c r="V49" s="54"/>
      <c r="W49" s="55"/>
      <c r="X49" s="271">
        <f t="shared" si="16"/>
        <v>0</v>
      </c>
      <c r="Y49" s="56"/>
      <c r="Z49" s="56"/>
      <c r="AA49" s="271">
        <f t="shared" si="17"/>
        <v>0</v>
      </c>
      <c r="AB49" s="54"/>
      <c r="AC49" s="55"/>
      <c r="AD49" s="271">
        <f t="shared" si="18"/>
        <v>0</v>
      </c>
      <c r="AE49" s="56"/>
      <c r="AF49" s="56"/>
      <c r="AG49" s="271">
        <f t="shared" si="19"/>
        <v>0</v>
      </c>
    </row>
    <row r="50" spans="2:33" ht="80.099999999999994" customHeight="1" x14ac:dyDescent="0.25">
      <c r="B50" s="53"/>
      <c r="C50" s="53"/>
      <c r="D50" s="54"/>
      <c r="E50" s="55"/>
      <c r="F50" s="271">
        <f t="shared" si="10"/>
        <v>0</v>
      </c>
      <c r="G50" s="56"/>
      <c r="H50" s="56"/>
      <c r="I50" s="271">
        <f t="shared" si="11"/>
        <v>0</v>
      </c>
      <c r="J50" s="54"/>
      <c r="K50" s="55"/>
      <c r="L50" s="271">
        <f t="shared" si="12"/>
        <v>0</v>
      </c>
      <c r="M50" s="56"/>
      <c r="N50" s="56"/>
      <c r="O50" s="271">
        <f t="shared" si="13"/>
        <v>0</v>
      </c>
      <c r="P50" s="54"/>
      <c r="Q50" s="55"/>
      <c r="R50" s="271">
        <f t="shared" si="14"/>
        <v>0</v>
      </c>
      <c r="S50" s="56"/>
      <c r="T50" s="56"/>
      <c r="U50" s="271">
        <f t="shared" si="15"/>
        <v>0</v>
      </c>
      <c r="V50" s="54"/>
      <c r="W50" s="55"/>
      <c r="X50" s="271">
        <f t="shared" si="16"/>
        <v>0</v>
      </c>
      <c r="Y50" s="56"/>
      <c r="Z50" s="56"/>
      <c r="AA50" s="271">
        <f t="shared" si="17"/>
        <v>0</v>
      </c>
      <c r="AB50" s="54"/>
      <c r="AC50" s="55"/>
      <c r="AD50" s="271">
        <f t="shared" si="18"/>
        <v>0</v>
      </c>
      <c r="AE50" s="56"/>
      <c r="AF50" s="56"/>
      <c r="AG50" s="271">
        <f t="shared" si="19"/>
        <v>0</v>
      </c>
    </row>
    <row r="51" spans="2:33" ht="80.099999999999994" customHeight="1" x14ac:dyDescent="0.25">
      <c r="B51" s="53"/>
      <c r="C51" s="53"/>
      <c r="D51" s="54"/>
      <c r="E51" s="55"/>
      <c r="F51" s="271">
        <f t="shared" si="10"/>
        <v>0</v>
      </c>
      <c r="G51" s="56"/>
      <c r="H51" s="56"/>
      <c r="I51" s="271">
        <f t="shared" si="11"/>
        <v>0</v>
      </c>
      <c r="J51" s="54"/>
      <c r="K51" s="55"/>
      <c r="L51" s="271">
        <f t="shared" si="12"/>
        <v>0</v>
      </c>
      <c r="M51" s="56"/>
      <c r="N51" s="56"/>
      <c r="O51" s="271">
        <f t="shared" si="13"/>
        <v>0</v>
      </c>
      <c r="P51" s="54"/>
      <c r="Q51" s="55"/>
      <c r="R51" s="271">
        <f t="shared" si="14"/>
        <v>0</v>
      </c>
      <c r="S51" s="56"/>
      <c r="T51" s="56"/>
      <c r="U51" s="271">
        <f t="shared" si="15"/>
        <v>0</v>
      </c>
      <c r="V51" s="54"/>
      <c r="W51" s="55"/>
      <c r="X51" s="271">
        <f t="shared" si="16"/>
        <v>0</v>
      </c>
      <c r="Y51" s="56"/>
      <c r="Z51" s="56"/>
      <c r="AA51" s="271">
        <f t="shared" si="17"/>
        <v>0</v>
      </c>
      <c r="AB51" s="54"/>
      <c r="AC51" s="55"/>
      <c r="AD51" s="271">
        <f t="shared" si="18"/>
        <v>0</v>
      </c>
      <c r="AE51" s="56"/>
      <c r="AF51" s="56"/>
      <c r="AG51" s="271">
        <f t="shared" si="19"/>
        <v>0</v>
      </c>
    </row>
    <row r="52" spans="2:33" ht="80.099999999999994" customHeight="1" x14ac:dyDescent="0.25">
      <c r="B52" s="53"/>
      <c r="C52" s="53"/>
      <c r="D52" s="54"/>
      <c r="E52" s="55"/>
      <c r="F52" s="271">
        <f t="shared" si="10"/>
        <v>0</v>
      </c>
      <c r="G52" s="56"/>
      <c r="H52" s="56"/>
      <c r="I52" s="271">
        <f t="shared" si="11"/>
        <v>0</v>
      </c>
      <c r="J52" s="54"/>
      <c r="K52" s="55"/>
      <c r="L52" s="271">
        <f t="shared" si="12"/>
        <v>0</v>
      </c>
      <c r="M52" s="56"/>
      <c r="N52" s="56"/>
      <c r="O52" s="271">
        <f t="shared" si="13"/>
        <v>0</v>
      </c>
      <c r="P52" s="54"/>
      <c r="Q52" s="55"/>
      <c r="R52" s="271">
        <f t="shared" si="14"/>
        <v>0</v>
      </c>
      <c r="S52" s="56"/>
      <c r="T52" s="56"/>
      <c r="U52" s="271">
        <f t="shared" si="15"/>
        <v>0</v>
      </c>
      <c r="V52" s="54"/>
      <c r="W52" s="55"/>
      <c r="X52" s="271">
        <f t="shared" si="16"/>
        <v>0</v>
      </c>
      <c r="Y52" s="56"/>
      <c r="Z52" s="56"/>
      <c r="AA52" s="271">
        <f t="shared" si="17"/>
        <v>0</v>
      </c>
      <c r="AB52" s="54"/>
      <c r="AC52" s="55"/>
      <c r="AD52" s="271">
        <f t="shared" si="18"/>
        <v>0</v>
      </c>
      <c r="AE52" s="56"/>
      <c r="AF52" s="56"/>
      <c r="AG52" s="271">
        <f t="shared" si="19"/>
        <v>0</v>
      </c>
    </row>
    <row r="53" spans="2:33" ht="80.099999999999994" customHeight="1" x14ac:dyDescent="0.25">
      <c r="B53" s="53"/>
      <c r="C53" s="53"/>
      <c r="D53" s="54"/>
      <c r="E53" s="55"/>
      <c r="F53" s="271">
        <f t="shared" si="10"/>
        <v>0</v>
      </c>
      <c r="G53" s="56"/>
      <c r="H53" s="56"/>
      <c r="I53" s="271">
        <f t="shared" si="11"/>
        <v>0</v>
      </c>
      <c r="J53" s="54"/>
      <c r="K53" s="55"/>
      <c r="L53" s="271">
        <f t="shared" si="12"/>
        <v>0</v>
      </c>
      <c r="M53" s="56"/>
      <c r="N53" s="56"/>
      <c r="O53" s="271">
        <f t="shared" si="13"/>
        <v>0</v>
      </c>
      <c r="P53" s="54"/>
      <c r="Q53" s="55"/>
      <c r="R53" s="271">
        <f t="shared" si="14"/>
        <v>0</v>
      </c>
      <c r="S53" s="56"/>
      <c r="T53" s="56"/>
      <c r="U53" s="271">
        <f t="shared" si="15"/>
        <v>0</v>
      </c>
      <c r="V53" s="54"/>
      <c r="W53" s="55"/>
      <c r="X53" s="271">
        <f t="shared" si="16"/>
        <v>0</v>
      </c>
      <c r="Y53" s="56"/>
      <c r="Z53" s="56"/>
      <c r="AA53" s="271">
        <f t="shared" si="17"/>
        <v>0</v>
      </c>
      <c r="AB53" s="54"/>
      <c r="AC53" s="55"/>
      <c r="AD53" s="271">
        <f t="shared" si="18"/>
        <v>0</v>
      </c>
      <c r="AE53" s="56"/>
      <c r="AF53" s="56"/>
      <c r="AG53" s="271">
        <f t="shared" si="19"/>
        <v>0</v>
      </c>
    </row>
    <row r="54" spans="2:33" ht="30" customHeight="1" x14ac:dyDescent="0.25">
      <c r="B54" s="38" t="s">
        <v>63</v>
      </c>
      <c r="C54" s="38"/>
      <c r="D54" s="38">
        <f>SUM(D44:D53)</f>
        <v>0</v>
      </c>
      <c r="E54" s="57"/>
      <c r="F54" s="58">
        <f>SUM(F44:F53)</f>
        <v>0</v>
      </c>
      <c r="G54" s="38">
        <f>SUM(G44:G53)</f>
        <v>0</v>
      </c>
      <c r="H54" s="58"/>
      <c r="I54" s="58">
        <f>SUM(I44:I53)</f>
        <v>0</v>
      </c>
      <c r="J54" s="38">
        <f>SUM(J44:J53)</f>
        <v>0</v>
      </c>
      <c r="K54" s="57"/>
      <c r="L54" s="58">
        <f>SUM(L44:L53)</f>
        <v>0</v>
      </c>
      <c r="M54" s="38">
        <f>SUM(M44:M53)</f>
        <v>0</v>
      </c>
      <c r="N54" s="58"/>
      <c r="O54" s="58">
        <f>SUM(O44:O53)</f>
        <v>0</v>
      </c>
      <c r="P54" s="38">
        <f>SUM(P44:P53)</f>
        <v>0</v>
      </c>
      <c r="Q54" s="57"/>
      <c r="R54" s="58">
        <f>SUM(R44:R53)</f>
        <v>0</v>
      </c>
      <c r="S54" s="58"/>
      <c r="T54" s="58"/>
      <c r="U54" s="58">
        <f>SUM(U44:U53)</f>
        <v>0</v>
      </c>
      <c r="V54" s="38">
        <f>SUM(V44:V53)</f>
        <v>0</v>
      </c>
      <c r="W54" s="57"/>
      <c r="X54" s="58">
        <f>SUM(X44:X53)</f>
        <v>0</v>
      </c>
      <c r="Y54" s="38">
        <f>SUM(Y44:Y53)</f>
        <v>0</v>
      </c>
      <c r="Z54" s="58"/>
      <c r="AA54" s="58">
        <f>SUM(AA44:AA53)</f>
        <v>0</v>
      </c>
      <c r="AB54" s="38">
        <f>SUM(AB44:AB53)</f>
        <v>0</v>
      </c>
      <c r="AC54" s="57"/>
      <c r="AD54" s="58">
        <f>SUM(AD44:AD53)</f>
        <v>0</v>
      </c>
      <c r="AE54" s="38">
        <f>SUM(AE44:AE53)</f>
        <v>0</v>
      </c>
      <c r="AF54" s="58"/>
      <c r="AG54" s="58">
        <f>SUM(AG44:AG53)</f>
        <v>0</v>
      </c>
    </row>
    <row r="58" spans="2:33" x14ac:dyDescent="0.25">
      <c r="B58" s="59" t="s">
        <v>69</v>
      </c>
    </row>
    <row r="60" spans="2:33" x14ac:dyDescent="0.25">
      <c r="B60" s="20" t="s">
        <v>70</v>
      </c>
    </row>
    <row r="63" spans="2:33" ht="30" customHeight="1" x14ac:dyDescent="0.25">
      <c r="B63" s="243" t="s">
        <v>71</v>
      </c>
      <c r="C63" s="243"/>
      <c r="D63" s="243"/>
      <c r="E63" s="243"/>
      <c r="F63" s="243"/>
      <c r="G63" s="60"/>
      <c r="H63" s="60"/>
      <c r="I63" s="60"/>
    </row>
    <row r="64" spans="2:33" ht="200.1" customHeight="1" x14ac:dyDescent="0.25">
      <c r="B64" s="244"/>
      <c r="C64" s="244"/>
      <c r="D64" s="244"/>
      <c r="E64" s="244"/>
      <c r="F64" s="244"/>
      <c r="G64" s="61"/>
      <c r="H64" s="61"/>
      <c r="I64" s="61"/>
    </row>
    <row r="68" spans="2:5" x14ac:dyDescent="0.25">
      <c r="B68" s="59" t="s">
        <v>72</v>
      </c>
    </row>
    <row r="70" spans="2:5" x14ac:dyDescent="0.25">
      <c r="B70" s="20" t="s">
        <v>73</v>
      </c>
    </row>
    <row r="73" spans="2:5" ht="30" customHeight="1" x14ac:dyDescent="0.25">
      <c r="C73" s="62" t="s">
        <v>74</v>
      </c>
      <c r="D73" s="63"/>
      <c r="E73" s="64" t="s">
        <v>75</v>
      </c>
    </row>
    <row r="74" spans="2:5" ht="30" customHeight="1" x14ac:dyDescent="0.25">
      <c r="C74" s="65" t="s">
        <v>76</v>
      </c>
      <c r="D74" s="66"/>
      <c r="E74" s="67" t="s">
        <v>75</v>
      </c>
    </row>
  </sheetData>
  <sheetProtection algorithmName="SHA-512" hashValue="i4jFDotm+/osFxkvlAH9ooRfbWN4M7bpQRWBQJKB1QsOUDXSp3Fjx8pUdWfHjhnQL9Rxl0cOVSVj4cGDIOj+PA==" saltValue="e68Mwg2M56cxdZgKq0xIjA==" spinCount="100000" sheet="1" objects="1" scenarios="1" insertRows="0"/>
  <mergeCells count="21">
    <mergeCell ref="B63:F63"/>
    <mergeCell ref="B64:F64"/>
    <mergeCell ref="B41:AD41"/>
    <mergeCell ref="B42:B43"/>
    <mergeCell ref="C42:C43"/>
    <mergeCell ref="D42:I42"/>
    <mergeCell ref="J42:O42"/>
    <mergeCell ref="P42:U42"/>
    <mergeCell ref="V42:AA42"/>
    <mergeCell ref="AB42:AG42"/>
    <mergeCell ref="B10:AB10"/>
    <mergeCell ref="B11:AC11"/>
    <mergeCell ref="B12:AC12"/>
    <mergeCell ref="B19:AD19"/>
    <mergeCell ref="B20:B21"/>
    <mergeCell ref="C20:C21"/>
    <mergeCell ref="D20:I20"/>
    <mergeCell ref="J20:O20"/>
    <mergeCell ref="P20:U20"/>
    <mergeCell ref="V20:AA20"/>
    <mergeCell ref="AB20:AG20"/>
  </mergeCells>
  <pageMargins left="0.7" right="0.7" top="0.75" bottom="0.75" header="0.511811023622047" footer="0.511811023622047"/>
  <pageSetup paperSize="9" scale="31" orientation="landscape" horizontalDpi="300" verticalDpi="300" r:id="rId1"/>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MK47"/>
  <sheetViews>
    <sheetView showGridLines="0" view="pageBreakPreview" topLeftCell="A19" zoomScale="96" zoomScaleNormal="30" zoomScalePageLayoutView="96" workbookViewId="0">
      <selection activeCell="D24" sqref="D24"/>
    </sheetView>
  </sheetViews>
  <sheetFormatPr baseColWidth="10" defaultColWidth="8.5703125" defaultRowHeight="15" x14ac:dyDescent="0.25"/>
  <cols>
    <col min="1" max="1" width="7.28515625" style="20" customWidth="1"/>
    <col min="2" max="2" width="15.5703125" style="20" customWidth="1"/>
    <col min="3" max="3" width="7.42578125" style="20" customWidth="1"/>
    <col min="4" max="4" width="46.140625" style="20" customWidth="1"/>
    <col min="5" max="5" width="11.42578125" style="20" customWidth="1"/>
    <col min="6" max="6" width="43.5703125" style="20" customWidth="1"/>
    <col min="7" max="19" width="14.7109375" style="20" customWidth="1"/>
    <col min="20" max="20" width="38.42578125" style="20" customWidth="1"/>
    <col min="21" max="23" width="41.28515625" style="20" customWidth="1"/>
    <col min="24" max="1025" width="11.42578125" style="20" customWidth="1"/>
  </cols>
  <sheetData>
    <row r="1" spans="1:17" ht="20.25" x14ac:dyDescent="0.25">
      <c r="B1" s="21" t="s">
        <v>21</v>
      </c>
      <c r="C1" s="21"/>
      <c r="L1" s="44"/>
      <c r="M1" s="45"/>
      <c r="N1" s="45"/>
      <c r="O1" s="45"/>
      <c r="P1" s="45"/>
      <c r="Q1" s="46"/>
    </row>
    <row r="2" spans="1:17" ht="20.25" x14ac:dyDescent="0.25">
      <c r="L2" s="44"/>
      <c r="M2" s="45"/>
      <c r="N2" s="45"/>
      <c r="O2" s="45"/>
      <c r="P2" s="45"/>
      <c r="Q2" s="46"/>
    </row>
    <row r="3" spans="1:17" ht="42" customHeight="1" x14ac:dyDescent="0.25">
      <c r="A3" s="23"/>
      <c r="B3" s="23"/>
      <c r="C3" s="23"/>
      <c r="D3" s="23"/>
      <c r="E3" s="23"/>
      <c r="F3" s="23"/>
      <c r="G3" s="23"/>
      <c r="H3" s="23"/>
      <c r="I3" s="23"/>
      <c r="J3" s="23"/>
      <c r="K3" s="23"/>
      <c r="L3" s="23"/>
      <c r="M3" s="23"/>
      <c r="N3" s="23"/>
      <c r="O3" s="23"/>
      <c r="P3" s="23"/>
      <c r="Q3" s="23"/>
    </row>
    <row r="4" spans="1:17" x14ac:dyDescent="0.25">
      <c r="A4" s="23"/>
      <c r="B4" s="23"/>
      <c r="C4" s="23"/>
      <c r="D4" s="23"/>
      <c r="E4" s="23"/>
      <c r="F4" s="23"/>
      <c r="G4" s="23"/>
      <c r="H4" s="23"/>
      <c r="I4" s="23"/>
      <c r="J4" s="23"/>
      <c r="K4" s="23"/>
      <c r="L4" s="23"/>
      <c r="M4" s="23"/>
      <c r="N4" s="23"/>
      <c r="O4" s="23"/>
      <c r="P4" s="23"/>
      <c r="Q4" s="23"/>
    </row>
    <row r="5" spans="1:17" x14ac:dyDescent="0.25">
      <c r="A5" s="23"/>
      <c r="B5" s="47"/>
      <c r="C5" s="47"/>
      <c r="D5" s="23"/>
      <c r="E5" s="23"/>
      <c r="F5" s="23"/>
      <c r="G5" s="23"/>
      <c r="H5" s="23"/>
      <c r="I5" s="23"/>
      <c r="J5" s="23"/>
      <c r="K5" s="23"/>
      <c r="L5" s="23"/>
      <c r="M5" s="23"/>
      <c r="N5" s="23"/>
      <c r="O5" s="23"/>
      <c r="P5" s="23"/>
      <c r="Q5" s="23"/>
    </row>
    <row r="6" spans="1:17" x14ac:dyDescent="0.25">
      <c r="A6" s="23"/>
      <c r="B6" s="23"/>
      <c r="C6" s="23"/>
      <c r="D6" s="23"/>
      <c r="E6" s="23"/>
      <c r="F6" s="23"/>
      <c r="G6" s="23"/>
      <c r="H6" s="23"/>
      <c r="I6" s="23"/>
      <c r="J6" s="23"/>
      <c r="K6" s="23"/>
      <c r="L6" s="23"/>
      <c r="M6" s="23"/>
      <c r="N6" s="23"/>
      <c r="O6" s="23"/>
      <c r="P6" s="23"/>
      <c r="Q6" s="23"/>
    </row>
    <row r="7" spans="1:17" ht="23.25" x14ac:dyDescent="0.35">
      <c r="A7" s="23"/>
      <c r="B7" s="25" t="s">
        <v>77</v>
      </c>
      <c r="C7" s="25"/>
      <c r="D7" s="23"/>
      <c r="E7" s="23"/>
      <c r="F7" s="23"/>
      <c r="G7" s="23"/>
      <c r="H7" s="23"/>
      <c r="I7" s="23"/>
      <c r="J7" s="23"/>
      <c r="K7" s="23"/>
      <c r="L7" s="23"/>
      <c r="M7" s="23"/>
      <c r="N7" s="23"/>
      <c r="O7" s="23"/>
      <c r="P7" s="23"/>
      <c r="Q7" s="23"/>
    </row>
    <row r="8" spans="1:17" ht="23.25" x14ac:dyDescent="0.35">
      <c r="A8" s="23"/>
      <c r="B8" s="25"/>
      <c r="C8" s="25"/>
      <c r="D8" s="23"/>
      <c r="E8" s="23"/>
      <c r="F8" s="23"/>
      <c r="G8" s="23"/>
      <c r="H8" s="23"/>
      <c r="I8" s="23"/>
      <c r="J8" s="23"/>
      <c r="K8" s="23"/>
      <c r="L8" s="23"/>
      <c r="M8" s="23"/>
      <c r="N8" s="23"/>
      <c r="O8" s="23"/>
      <c r="P8" s="23"/>
      <c r="Q8" s="23"/>
    </row>
    <row r="9" spans="1:17" ht="23.25" x14ac:dyDescent="0.35">
      <c r="A9" s="23"/>
      <c r="B9" s="68" t="s">
        <v>78</v>
      </c>
      <c r="C9" s="25"/>
      <c r="D9" s="23"/>
      <c r="E9" s="23"/>
      <c r="F9" s="23"/>
      <c r="G9" s="23"/>
      <c r="H9" s="23"/>
      <c r="I9" s="23"/>
      <c r="J9" s="23"/>
      <c r="K9" s="23"/>
      <c r="L9" s="23"/>
      <c r="M9" s="23"/>
      <c r="N9" s="23"/>
      <c r="O9" s="23"/>
      <c r="P9" s="23"/>
      <c r="Q9" s="23"/>
    </row>
    <row r="10" spans="1:17" x14ac:dyDescent="0.25">
      <c r="A10" s="23"/>
      <c r="B10" s="23"/>
      <c r="C10" s="23"/>
      <c r="D10" s="23"/>
      <c r="E10" s="23"/>
      <c r="F10" s="23"/>
      <c r="G10" s="23"/>
      <c r="H10" s="23"/>
      <c r="I10" s="23"/>
      <c r="J10" s="23"/>
      <c r="K10" s="23"/>
      <c r="L10" s="23"/>
      <c r="M10" s="23"/>
      <c r="N10" s="23"/>
      <c r="O10" s="23"/>
      <c r="P10" s="23"/>
      <c r="Q10" s="23"/>
    </row>
    <row r="12" spans="1:17" x14ac:dyDescent="0.25">
      <c r="B12" s="20" t="s">
        <v>79</v>
      </c>
    </row>
    <row r="14" spans="1:17" ht="20.100000000000001" customHeight="1" x14ac:dyDescent="0.25">
      <c r="B14" s="61"/>
      <c r="C14" s="20" t="s">
        <v>80</v>
      </c>
    </row>
    <row r="15" spans="1:17" ht="20.100000000000001" customHeight="1" x14ac:dyDescent="0.25">
      <c r="C15" s="20" t="s">
        <v>81</v>
      </c>
    </row>
    <row r="16" spans="1:17" ht="20.100000000000001" customHeight="1" x14ac:dyDescent="0.25">
      <c r="C16" s="20" t="s">
        <v>82</v>
      </c>
    </row>
    <row r="17" spans="2:4" ht="20.100000000000001" customHeight="1" x14ac:dyDescent="0.25">
      <c r="C17" s="20" t="s">
        <v>83</v>
      </c>
    </row>
    <row r="20" spans="2:4" x14ac:dyDescent="0.25">
      <c r="B20" s="20" t="s">
        <v>84</v>
      </c>
    </row>
    <row r="21" spans="2:4" x14ac:dyDescent="0.25">
      <c r="B21" s="20" t="s">
        <v>85</v>
      </c>
    </row>
    <row r="22" spans="2:4" x14ac:dyDescent="0.25">
      <c r="B22" s="69" t="s">
        <v>86</v>
      </c>
    </row>
    <row r="23" spans="2:4" x14ac:dyDescent="0.25">
      <c r="B23" s="69"/>
    </row>
    <row r="24" spans="2:4" ht="20.100000000000001" customHeight="1" x14ac:dyDescent="0.25">
      <c r="B24" s="245" t="s">
        <v>87</v>
      </c>
      <c r="C24" s="70"/>
      <c r="D24" s="71" t="s">
        <v>88</v>
      </c>
    </row>
    <row r="25" spans="2:4" ht="20.100000000000001" customHeight="1" x14ac:dyDescent="0.25">
      <c r="B25" s="245"/>
      <c r="C25" s="49"/>
      <c r="D25" s="72" t="s">
        <v>89</v>
      </c>
    </row>
    <row r="26" spans="2:4" ht="20.100000000000001" customHeight="1" x14ac:dyDescent="0.25">
      <c r="B26" s="245"/>
      <c r="C26" s="49"/>
      <c r="D26" s="72" t="s">
        <v>90</v>
      </c>
    </row>
    <row r="27" spans="2:4" ht="20.100000000000001" customHeight="1" x14ac:dyDescent="0.25">
      <c r="B27" s="245"/>
      <c r="C27" s="49"/>
      <c r="D27" s="72" t="s">
        <v>91</v>
      </c>
    </row>
    <row r="28" spans="2:4" ht="20.100000000000001" customHeight="1" x14ac:dyDescent="0.25">
      <c r="B28" s="246" t="s">
        <v>92</v>
      </c>
      <c r="C28" s="70"/>
      <c r="D28" s="71" t="s">
        <v>93</v>
      </c>
    </row>
    <row r="29" spans="2:4" ht="20.100000000000001" customHeight="1" x14ac:dyDescent="0.25">
      <c r="B29" s="246"/>
      <c r="C29" s="49"/>
      <c r="D29" s="72" t="s">
        <v>94</v>
      </c>
    </row>
    <row r="30" spans="2:4" ht="20.100000000000001" customHeight="1" x14ac:dyDescent="0.25">
      <c r="B30" s="246"/>
      <c r="C30" s="49"/>
      <c r="D30" s="72" t="s">
        <v>95</v>
      </c>
    </row>
    <row r="31" spans="2:4" ht="20.100000000000001" customHeight="1" x14ac:dyDescent="0.25">
      <c r="B31" s="246"/>
      <c r="C31" s="73"/>
      <c r="D31" s="74" t="s">
        <v>96</v>
      </c>
    </row>
    <row r="32" spans="2:4" ht="20.100000000000001" customHeight="1" x14ac:dyDescent="0.25">
      <c r="B32" s="247" t="s">
        <v>97</v>
      </c>
      <c r="C32" s="70"/>
      <c r="D32" s="71" t="s">
        <v>98</v>
      </c>
    </row>
    <row r="33" spans="2:4" ht="20.100000000000001" customHeight="1" x14ac:dyDescent="0.25">
      <c r="B33" s="247"/>
      <c r="C33" s="49"/>
      <c r="D33" s="72" t="s">
        <v>99</v>
      </c>
    </row>
    <row r="34" spans="2:4" ht="20.100000000000001" customHeight="1" x14ac:dyDescent="0.25">
      <c r="B34" s="247"/>
      <c r="C34" s="49"/>
      <c r="D34" s="72" t="s">
        <v>100</v>
      </c>
    </row>
    <row r="35" spans="2:4" ht="20.100000000000001" customHeight="1" x14ac:dyDescent="0.25">
      <c r="B35" s="247"/>
      <c r="C35" s="73"/>
      <c r="D35" s="74" t="s">
        <v>101</v>
      </c>
    </row>
    <row r="38" spans="2:4" x14ac:dyDescent="0.25">
      <c r="B38" s="20" t="s">
        <v>102</v>
      </c>
    </row>
    <row r="40" spans="2:4" ht="20.100000000000001" customHeight="1" x14ac:dyDescent="0.25">
      <c r="C40" s="20" t="s">
        <v>103</v>
      </c>
    </row>
    <row r="41" spans="2:4" ht="20.100000000000001" customHeight="1" x14ac:dyDescent="0.25">
      <c r="C41" s="20" t="s">
        <v>104</v>
      </c>
    </row>
    <row r="42" spans="2:4" ht="20.100000000000001" customHeight="1" x14ac:dyDescent="0.25">
      <c r="C42" s="20" t="s">
        <v>105</v>
      </c>
    </row>
    <row r="43" spans="2:4" ht="20.100000000000001" customHeight="1" x14ac:dyDescent="0.25">
      <c r="C43" s="20" t="s">
        <v>106</v>
      </c>
    </row>
    <row r="44" spans="2:4" ht="20.100000000000001" customHeight="1" x14ac:dyDescent="0.25">
      <c r="C44" s="20" t="s">
        <v>107</v>
      </c>
    </row>
    <row r="45" spans="2:4" ht="20.100000000000001" customHeight="1" x14ac:dyDescent="0.25">
      <c r="C45" s="20" t="s">
        <v>108</v>
      </c>
    </row>
    <row r="46" spans="2:4" ht="20.100000000000001" customHeight="1" x14ac:dyDescent="0.25">
      <c r="C46" s="20" t="s">
        <v>109</v>
      </c>
    </row>
    <row r="47" spans="2:4" ht="20.100000000000001" customHeight="1" x14ac:dyDescent="0.25"/>
  </sheetData>
  <sheetProtection algorithmName="SHA-512" hashValue="KzZ9hhM+vYK4H4VMGsUrVsIzVwI+jbvrMFde79LXhzJrDWpuIwO2XUI8FVz+Vn51/1kVeQsz3HBNQ5EBel4eQA==" saltValue="x31WLhgGbR/zqCA36aPxSA==" spinCount="100000" sheet="1" objects="1" scenarios="1"/>
  <mergeCells count="3">
    <mergeCell ref="B24:B27"/>
    <mergeCell ref="B28:B31"/>
    <mergeCell ref="B32:B35"/>
  </mergeCells>
  <hyperlinks>
    <hyperlink ref="B1" location="CONTIDOS!A1" display="Volver ao menú principal" xr:uid="{00000000-0004-0000-0300-000000000000}"/>
    <hyperlink ref="B22" r:id="rId1" xr:uid="{00000000-0004-0000-0300-000001000000}"/>
  </hyperlinks>
  <pageMargins left="0.7" right="0.7" top="0.75" bottom="0.75" header="0.511811023622047" footer="0.511811023622047"/>
  <pageSetup paperSize="9" scale="31"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4098" r:id="rId5" name="Check Box 2">
              <controlPr defaultSize="0" autoFill="0" autoLine="0" autoPict="0" altText="">
                <anchor moveWithCells="1">
                  <from>
                    <xdr:col>2</xdr:col>
                    <xdr:colOff>38100</xdr:colOff>
                    <xdr:row>23</xdr:row>
                    <xdr:rowOff>47625</xdr:rowOff>
                  </from>
                  <to>
                    <xdr:col>2</xdr:col>
                    <xdr:colOff>428625</xdr:colOff>
                    <xdr:row>24</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from>
                    <xdr:col>2</xdr:col>
                    <xdr:colOff>38100</xdr:colOff>
                    <xdr:row>24</xdr:row>
                    <xdr:rowOff>19050</xdr:rowOff>
                  </from>
                  <to>
                    <xdr:col>2</xdr:col>
                    <xdr:colOff>428625</xdr:colOff>
                    <xdr:row>25</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from>
                    <xdr:col>2</xdr:col>
                    <xdr:colOff>38100</xdr:colOff>
                    <xdr:row>24</xdr:row>
                    <xdr:rowOff>238125</xdr:rowOff>
                  </from>
                  <to>
                    <xdr:col>2</xdr:col>
                    <xdr:colOff>428625</xdr:colOff>
                    <xdr:row>25</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from>
                    <xdr:col>2</xdr:col>
                    <xdr:colOff>38100</xdr:colOff>
                    <xdr:row>25</xdr:row>
                    <xdr:rowOff>228600</xdr:rowOff>
                  </from>
                  <to>
                    <xdr:col>2</xdr:col>
                    <xdr:colOff>428625</xdr:colOff>
                    <xdr:row>26</xdr:row>
                    <xdr:rowOff>219075</xdr:rowOff>
                  </to>
                </anchor>
              </controlPr>
            </control>
          </mc:Choice>
        </mc:AlternateContent>
        <mc:AlternateContent xmlns:mc="http://schemas.openxmlformats.org/markup-compatibility/2006">
          <mc:Choice Requires="x14">
            <control shapeId="4102" r:id="rId9" name="Check Box 6">
              <controlPr defaultSize="0" autoFill="0" autoLine="0" autoPict="0" altText="">
                <anchor moveWithCells="1">
                  <from>
                    <xdr:col>2</xdr:col>
                    <xdr:colOff>38100</xdr:colOff>
                    <xdr:row>27</xdr:row>
                    <xdr:rowOff>9525</xdr:rowOff>
                  </from>
                  <to>
                    <xdr:col>2</xdr:col>
                    <xdr:colOff>428625</xdr:colOff>
                    <xdr:row>27</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ltText="">
                <anchor moveWithCells="1">
                  <from>
                    <xdr:col>2</xdr:col>
                    <xdr:colOff>38100</xdr:colOff>
                    <xdr:row>27</xdr:row>
                    <xdr:rowOff>238125</xdr:rowOff>
                  </from>
                  <to>
                    <xdr:col>2</xdr:col>
                    <xdr:colOff>428625</xdr:colOff>
                    <xdr:row>28</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ltText="">
                <anchor moveWithCells="1">
                  <from>
                    <xdr:col>2</xdr:col>
                    <xdr:colOff>38100</xdr:colOff>
                    <xdr:row>28</xdr:row>
                    <xdr:rowOff>238125</xdr:rowOff>
                  </from>
                  <to>
                    <xdr:col>2</xdr:col>
                    <xdr:colOff>428625</xdr:colOff>
                    <xdr:row>29</xdr:row>
                    <xdr:rowOff>228600</xdr:rowOff>
                  </to>
                </anchor>
              </controlPr>
            </control>
          </mc:Choice>
        </mc:AlternateContent>
        <mc:AlternateContent xmlns:mc="http://schemas.openxmlformats.org/markup-compatibility/2006">
          <mc:Choice Requires="x14">
            <control shapeId="4105" r:id="rId12" name="Check Box 9">
              <controlPr defaultSize="0" autoFill="0" autoLine="0" autoPict="0" altText="">
                <anchor moveWithCells="1">
                  <from>
                    <xdr:col>2</xdr:col>
                    <xdr:colOff>38100</xdr:colOff>
                    <xdr:row>29</xdr:row>
                    <xdr:rowOff>238125</xdr:rowOff>
                  </from>
                  <to>
                    <xdr:col>2</xdr:col>
                    <xdr:colOff>428625</xdr:colOff>
                    <xdr:row>30</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ltText="">
                <anchor moveWithCells="1">
                  <from>
                    <xdr:col>2</xdr:col>
                    <xdr:colOff>38100</xdr:colOff>
                    <xdr:row>31</xdr:row>
                    <xdr:rowOff>9525</xdr:rowOff>
                  </from>
                  <to>
                    <xdr:col>2</xdr:col>
                    <xdr:colOff>428625</xdr:colOff>
                    <xdr:row>31</xdr:row>
                    <xdr:rowOff>247650</xdr:rowOff>
                  </to>
                </anchor>
              </controlPr>
            </control>
          </mc:Choice>
        </mc:AlternateContent>
        <mc:AlternateContent xmlns:mc="http://schemas.openxmlformats.org/markup-compatibility/2006">
          <mc:Choice Requires="x14">
            <control shapeId="4107" r:id="rId14" name="Check Box 11">
              <controlPr defaultSize="0" autoFill="0" autoLine="0" autoPict="0" altText="">
                <anchor moveWithCells="1">
                  <from>
                    <xdr:col>2</xdr:col>
                    <xdr:colOff>38100</xdr:colOff>
                    <xdr:row>32</xdr:row>
                    <xdr:rowOff>9525</xdr:rowOff>
                  </from>
                  <to>
                    <xdr:col>2</xdr:col>
                    <xdr:colOff>428625</xdr:colOff>
                    <xdr:row>32</xdr:row>
                    <xdr:rowOff>247650</xdr:rowOff>
                  </to>
                </anchor>
              </controlPr>
            </control>
          </mc:Choice>
        </mc:AlternateContent>
        <mc:AlternateContent xmlns:mc="http://schemas.openxmlformats.org/markup-compatibility/2006">
          <mc:Choice Requires="x14">
            <control shapeId="4108" r:id="rId15" name="Check Box 12">
              <controlPr defaultSize="0" autoFill="0" autoLine="0" autoPict="0" altText="">
                <anchor moveWithCells="1">
                  <from>
                    <xdr:col>2</xdr:col>
                    <xdr:colOff>38100</xdr:colOff>
                    <xdr:row>33</xdr:row>
                    <xdr:rowOff>9525</xdr:rowOff>
                  </from>
                  <to>
                    <xdr:col>2</xdr:col>
                    <xdr:colOff>428625</xdr:colOff>
                    <xdr:row>33</xdr:row>
                    <xdr:rowOff>247650</xdr:rowOff>
                  </to>
                </anchor>
              </controlPr>
            </control>
          </mc:Choice>
        </mc:AlternateContent>
        <mc:AlternateContent xmlns:mc="http://schemas.openxmlformats.org/markup-compatibility/2006">
          <mc:Choice Requires="x14">
            <control shapeId="4109" r:id="rId16" name="Check Box 13">
              <controlPr defaultSize="0" autoFill="0" autoLine="0" autoPict="0" altText="">
                <anchor moveWithCells="1">
                  <from>
                    <xdr:col>2</xdr:col>
                    <xdr:colOff>38100</xdr:colOff>
                    <xdr:row>33</xdr:row>
                    <xdr:rowOff>238125</xdr:rowOff>
                  </from>
                  <to>
                    <xdr:col>2</xdr:col>
                    <xdr:colOff>428625</xdr:colOff>
                    <xdr:row>34</xdr:row>
                    <xdr:rowOff>228600</xdr:rowOff>
                  </to>
                </anchor>
              </controlPr>
            </control>
          </mc:Choice>
        </mc:AlternateContent>
        <mc:AlternateContent xmlns:mc="http://schemas.openxmlformats.org/markup-compatibility/2006">
          <mc:Choice Requires="x14">
            <control shapeId="4110" r:id="rId17" name="Check Box 14">
              <controlPr defaultSize="0" autoFill="0" autoLine="0" autoPict="0" altText="">
                <anchor moveWithCells="1">
                  <from>
                    <xdr:col>1</xdr:col>
                    <xdr:colOff>647700</xdr:colOff>
                    <xdr:row>39</xdr:row>
                    <xdr:rowOff>66675</xdr:rowOff>
                  </from>
                  <to>
                    <xdr:col>1</xdr:col>
                    <xdr:colOff>1038225</xdr:colOff>
                    <xdr:row>40</xdr:row>
                    <xdr:rowOff>57150</xdr:rowOff>
                  </to>
                </anchor>
              </controlPr>
            </control>
          </mc:Choice>
        </mc:AlternateContent>
        <mc:AlternateContent xmlns:mc="http://schemas.openxmlformats.org/markup-compatibility/2006">
          <mc:Choice Requires="x14">
            <control shapeId="4111" r:id="rId18" name="Check Box 15">
              <controlPr defaultSize="0" autoFill="0" autoLine="0" autoPict="0" altText="">
                <anchor moveWithCells="1">
                  <from>
                    <xdr:col>1</xdr:col>
                    <xdr:colOff>647700</xdr:colOff>
                    <xdr:row>40</xdr:row>
                    <xdr:rowOff>66675</xdr:rowOff>
                  </from>
                  <to>
                    <xdr:col>1</xdr:col>
                    <xdr:colOff>1038225</xdr:colOff>
                    <xdr:row>41</xdr:row>
                    <xdr:rowOff>57150</xdr:rowOff>
                  </to>
                </anchor>
              </controlPr>
            </control>
          </mc:Choice>
        </mc:AlternateContent>
        <mc:AlternateContent xmlns:mc="http://schemas.openxmlformats.org/markup-compatibility/2006">
          <mc:Choice Requires="x14">
            <control shapeId="4112" r:id="rId19" name="Check Box 16">
              <controlPr defaultSize="0" autoFill="0" autoLine="0" autoPict="0" altText="">
                <anchor moveWithCells="1">
                  <from>
                    <xdr:col>1</xdr:col>
                    <xdr:colOff>647700</xdr:colOff>
                    <xdr:row>41</xdr:row>
                    <xdr:rowOff>66675</xdr:rowOff>
                  </from>
                  <to>
                    <xdr:col>1</xdr:col>
                    <xdr:colOff>1028700</xdr:colOff>
                    <xdr:row>42</xdr:row>
                    <xdr:rowOff>57150</xdr:rowOff>
                  </to>
                </anchor>
              </controlPr>
            </control>
          </mc:Choice>
        </mc:AlternateContent>
        <mc:AlternateContent xmlns:mc="http://schemas.openxmlformats.org/markup-compatibility/2006">
          <mc:Choice Requires="x14">
            <control shapeId="4113" r:id="rId20" name="Check Box 17">
              <controlPr defaultSize="0" autoFill="0" autoLine="0" autoPict="0" altText="">
                <anchor moveWithCells="1">
                  <from>
                    <xdr:col>1</xdr:col>
                    <xdr:colOff>647700</xdr:colOff>
                    <xdr:row>42</xdr:row>
                    <xdr:rowOff>66675</xdr:rowOff>
                  </from>
                  <to>
                    <xdr:col>1</xdr:col>
                    <xdr:colOff>1028700</xdr:colOff>
                    <xdr:row>43</xdr:row>
                    <xdr:rowOff>57150</xdr:rowOff>
                  </to>
                </anchor>
              </controlPr>
            </control>
          </mc:Choice>
        </mc:AlternateContent>
        <mc:AlternateContent xmlns:mc="http://schemas.openxmlformats.org/markup-compatibility/2006">
          <mc:Choice Requires="x14">
            <control shapeId="4114" r:id="rId21" name="Check Box 18">
              <controlPr defaultSize="0" autoFill="0" autoLine="0" autoPict="0" altText="">
                <anchor moveWithCells="1">
                  <from>
                    <xdr:col>1</xdr:col>
                    <xdr:colOff>647700</xdr:colOff>
                    <xdr:row>43</xdr:row>
                    <xdr:rowOff>47625</xdr:rowOff>
                  </from>
                  <to>
                    <xdr:col>1</xdr:col>
                    <xdr:colOff>1028700</xdr:colOff>
                    <xdr:row>44</xdr:row>
                    <xdr:rowOff>38100</xdr:rowOff>
                  </to>
                </anchor>
              </controlPr>
            </control>
          </mc:Choice>
        </mc:AlternateContent>
        <mc:AlternateContent xmlns:mc="http://schemas.openxmlformats.org/markup-compatibility/2006">
          <mc:Choice Requires="x14">
            <control shapeId="4115" r:id="rId22" name="Check Box 19">
              <controlPr defaultSize="0" autoFill="0" autoLine="0" autoPict="0" altText="">
                <anchor moveWithCells="1">
                  <from>
                    <xdr:col>1</xdr:col>
                    <xdr:colOff>647700</xdr:colOff>
                    <xdr:row>44</xdr:row>
                    <xdr:rowOff>38100</xdr:rowOff>
                  </from>
                  <to>
                    <xdr:col>1</xdr:col>
                    <xdr:colOff>1028700</xdr:colOff>
                    <xdr:row>45</xdr:row>
                    <xdr:rowOff>28575</xdr:rowOff>
                  </to>
                </anchor>
              </controlPr>
            </control>
          </mc:Choice>
        </mc:AlternateContent>
        <mc:AlternateContent xmlns:mc="http://schemas.openxmlformats.org/markup-compatibility/2006">
          <mc:Choice Requires="x14">
            <control shapeId="4116" r:id="rId23" name="Check Box 20">
              <controlPr defaultSize="0" autoFill="0" autoLine="0" autoPict="0" altText="">
                <anchor moveWithCells="1">
                  <from>
                    <xdr:col>1</xdr:col>
                    <xdr:colOff>647700</xdr:colOff>
                    <xdr:row>44</xdr:row>
                    <xdr:rowOff>247650</xdr:rowOff>
                  </from>
                  <to>
                    <xdr:col>1</xdr:col>
                    <xdr:colOff>1028700</xdr:colOff>
                    <xdr:row>45</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MK47"/>
  <sheetViews>
    <sheetView showGridLines="0" view="pageBreakPreview" topLeftCell="A5" zoomScale="70" zoomScaleNormal="30" zoomScalePageLayoutView="70" workbookViewId="0">
      <selection activeCell="B24" sqref="B24"/>
    </sheetView>
  </sheetViews>
  <sheetFormatPr baseColWidth="10" defaultColWidth="8.5703125" defaultRowHeight="15" x14ac:dyDescent="0.25"/>
  <cols>
    <col min="1" max="1" width="12" style="20" customWidth="1"/>
    <col min="2" max="2" width="70.5703125" style="20" customWidth="1"/>
    <col min="3" max="12" width="16.85546875" style="20" customWidth="1"/>
    <col min="13" max="13" width="13.5703125" style="20" customWidth="1"/>
    <col min="14" max="14" width="38.42578125" style="20" customWidth="1"/>
    <col min="15" max="17" width="41.28515625" style="20" customWidth="1"/>
    <col min="18" max="1025" width="11.42578125" style="20" customWidth="1"/>
  </cols>
  <sheetData>
    <row r="1" spans="1:12" x14ac:dyDescent="0.25">
      <c r="B1" s="269" t="str">
        <f>HYPERLINK("#CONTIDOS!A1","Volver ao menú principal")</f>
        <v>Volver ao menú principal</v>
      </c>
      <c r="I1" s="75"/>
      <c r="J1" s="75"/>
      <c r="K1" s="75"/>
      <c r="L1" s="76"/>
    </row>
    <row r="2" spans="1:12" x14ac:dyDescent="0.25">
      <c r="I2" s="75"/>
      <c r="J2" s="75"/>
      <c r="K2" s="75"/>
      <c r="L2" s="76"/>
    </row>
    <row r="3" spans="1:12" ht="42" customHeight="1" x14ac:dyDescent="0.25">
      <c r="A3" s="23"/>
      <c r="B3" s="23"/>
      <c r="C3" s="23"/>
      <c r="D3" s="23"/>
      <c r="E3" s="23"/>
      <c r="F3" s="23"/>
      <c r="G3" s="23"/>
      <c r="H3" s="23"/>
      <c r="I3" s="23"/>
      <c r="J3" s="23"/>
      <c r="K3" s="23"/>
      <c r="L3" s="23"/>
    </row>
    <row r="4" spans="1:12" x14ac:dyDescent="0.25">
      <c r="A4" s="23"/>
      <c r="B4" s="23"/>
      <c r="C4" s="23"/>
      <c r="D4" s="23"/>
      <c r="E4" s="23"/>
      <c r="F4" s="23"/>
      <c r="G4" s="23"/>
      <c r="H4" s="23"/>
      <c r="I4" s="23"/>
      <c r="J4" s="23"/>
      <c r="K4" s="23"/>
      <c r="L4" s="23"/>
    </row>
    <row r="5" spans="1:12" x14ac:dyDescent="0.25">
      <c r="A5" s="23"/>
      <c r="B5" s="47"/>
      <c r="C5" s="23"/>
      <c r="D5" s="23"/>
      <c r="E5" s="23"/>
      <c r="F5" s="23"/>
      <c r="G5" s="23"/>
      <c r="H5" s="23"/>
      <c r="I5" s="23"/>
      <c r="J5" s="23"/>
      <c r="K5" s="23"/>
      <c r="L5" s="23"/>
    </row>
    <row r="6" spans="1:12" x14ac:dyDescent="0.25">
      <c r="A6" s="23"/>
      <c r="B6" s="23"/>
      <c r="C6" s="23"/>
      <c r="D6" s="23"/>
      <c r="E6" s="23"/>
      <c r="F6" s="23"/>
      <c r="G6" s="23"/>
      <c r="H6" s="23"/>
      <c r="I6" s="23"/>
      <c r="J6" s="23"/>
      <c r="K6" s="23"/>
      <c r="L6" s="23"/>
    </row>
    <row r="7" spans="1:12" x14ac:dyDescent="0.25">
      <c r="A7" s="23"/>
      <c r="B7" s="68" t="s">
        <v>110</v>
      </c>
      <c r="C7" s="23"/>
      <c r="D7" s="23"/>
      <c r="E7" s="23"/>
      <c r="F7" s="23"/>
      <c r="G7" s="23"/>
      <c r="H7" s="23"/>
      <c r="I7" s="23"/>
      <c r="J7" s="23"/>
      <c r="K7" s="23"/>
      <c r="L7" s="23"/>
    </row>
    <row r="8" spans="1:12" x14ac:dyDescent="0.25">
      <c r="A8" s="23"/>
      <c r="B8" s="23"/>
      <c r="C8" s="23"/>
      <c r="D8" s="23"/>
      <c r="E8" s="23"/>
      <c r="F8" s="23"/>
      <c r="G8" s="23"/>
      <c r="H8" s="23"/>
      <c r="I8" s="23"/>
      <c r="J8" s="23"/>
      <c r="K8" s="23"/>
      <c r="L8" s="23"/>
    </row>
    <row r="9" spans="1:12" x14ac:dyDescent="0.25">
      <c r="A9" s="12"/>
      <c r="B9" s="77" t="s">
        <v>45</v>
      </c>
      <c r="C9" s="12"/>
      <c r="D9" s="12"/>
      <c r="E9" s="12"/>
      <c r="F9" s="12"/>
      <c r="G9" s="12"/>
      <c r="H9" s="12"/>
      <c r="I9" s="12"/>
      <c r="J9" s="12"/>
      <c r="K9" s="12"/>
      <c r="L9" s="12"/>
    </row>
    <row r="10" spans="1:12" s="49" customFormat="1" ht="24.75" customHeight="1" x14ac:dyDescent="0.25">
      <c r="A10" s="29"/>
      <c r="B10" s="239"/>
      <c r="C10" s="239"/>
      <c r="D10" s="239"/>
      <c r="E10" s="239"/>
      <c r="F10" s="239"/>
      <c r="G10" s="239"/>
      <c r="H10" s="239"/>
      <c r="I10" s="239"/>
      <c r="J10" s="239"/>
      <c r="K10" s="239"/>
      <c r="L10" s="48"/>
    </row>
    <row r="11" spans="1:12" s="49" customFormat="1" ht="24.75" customHeight="1" x14ac:dyDescent="0.25">
      <c r="A11" s="29"/>
      <c r="B11" s="240" t="s">
        <v>46</v>
      </c>
      <c r="C11" s="240"/>
      <c r="D11" s="240"/>
      <c r="E11" s="240"/>
      <c r="F11" s="240"/>
      <c r="G11" s="240"/>
      <c r="H11" s="240"/>
      <c r="I11" s="240"/>
      <c r="J11" s="240"/>
      <c r="K11" s="240"/>
      <c r="L11" s="240"/>
    </row>
    <row r="12" spans="1:12" s="49" customFormat="1" ht="15" customHeight="1" x14ac:dyDescent="0.25">
      <c r="A12" s="29"/>
      <c r="B12" s="240" t="s">
        <v>47</v>
      </c>
      <c r="C12" s="240"/>
      <c r="D12" s="240"/>
      <c r="E12" s="240"/>
      <c r="F12" s="240"/>
      <c r="G12" s="240"/>
      <c r="H12" s="240"/>
      <c r="I12" s="240"/>
      <c r="J12" s="240"/>
      <c r="K12" s="240"/>
      <c r="L12" s="240"/>
    </row>
    <row r="13" spans="1:12" s="49" customFormat="1" x14ac:dyDescent="0.25">
      <c r="A13" s="29"/>
      <c r="B13" s="2"/>
      <c r="C13" s="51"/>
      <c r="D13" s="51"/>
      <c r="E13" s="51"/>
      <c r="F13" s="51"/>
      <c r="G13" s="51"/>
      <c r="H13" s="51"/>
      <c r="I13" s="51"/>
      <c r="J13" s="51"/>
      <c r="K13" s="51"/>
      <c r="L13" s="51"/>
    </row>
    <row r="14" spans="1:12" s="49" customFormat="1" x14ac:dyDescent="0.25">
      <c r="A14" s="29"/>
      <c r="B14" s="2"/>
      <c r="C14" s="51"/>
      <c r="D14" s="51"/>
      <c r="E14" s="51"/>
      <c r="F14" s="51"/>
      <c r="G14" s="51"/>
      <c r="H14" s="51"/>
      <c r="I14" s="51"/>
      <c r="J14" s="51"/>
      <c r="K14" s="51"/>
      <c r="L14" s="51"/>
    </row>
    <row r="15" spans="1:12" s="49" customFormat="1" x14ac:dyDescent="0.25">
      <c r="A15" s="29"/>
      <c r="B15" s="2" t="s">
        <v>111</v>
      </c>
      <c r="C15" s="51"/>
      <c r="D15" s="51"/>
      <c r="E15" s="51"/>
      <c r="F15" s="51"/>
      <c r="G15" s="51"/>
      <c r="H15" s="51"/>
      <c r="I15" s="51"/>
      <c r="J15" s="51"/>
      <c r="K15" s="51"/>
      <c r="L15" s="51"/>
    </row>
    <row r="16" spans="1:12" s="49" customFormat="1" x14ac:dyDescent="0.25">
      <c r="A16" s="29"/>
      <c r="B16" s="2"/>
      <c r="C16" s="51"/>
      <c r="D16" s="51"/>
      <c r="E16" s="51"/>
      <c r="F16" s="51"/>
      <c r="G16" s="51"/>
      <c r="H16" s="51"/>
      <c r="I16" s="51"/>
      <c r="J16" s="51"/>
      <c r="K16" s="51"/>
      <c r="L16" s="51"/>
    </row>
    <row r="17" spans="1:12" s="49" customFormat="1" x14ac:dyDescent="0.25">
      <c r="A17" s="29"/>
      <c r="B17" s="2"/>
      <c r="C17" s="51"/>
      <c r="D17" s="51"/>
      <c r="E17" s="51"/>
      <c r="F17" s="51"/>
      <c r="G17" s="51"/>
      <c r="H17" s="51"/>
      <c r="I17" s="51"/>
      <c r="J17" s="51"/>
      <c r="K17" s="51"/>
      <c r="L17" s="51"/>
    </row>
    <row r="18" spans="1:12" s="49" customFormat="1" ht="24.95" customHeight="1" x14ac:dyDescent="0.25">
      <c r="A18" s="29"/>
      <c r="B18" s="78"/>
      <c r="C18" s="248" t="s">
        <v>26</v>
      </c>
      <c r="D18" s="248"/>
      <c r="E18" s="248" t="s">
        <v>27</v>
      </c>
      <c r="F18" s="248"/>
      <c r="G18" s="248" t="s">
        <v>28</v>
      </c>
      <c r="H18" s="248"/>
      <c r="I18" s="248" t="s">
        <v>29</v>
      </c>
      <c r="J18" s="248"/>
      <c r="K18" s="248" t="s">
        <v>30</v>
      </c>
      <c r="L18" s="248"/>
    </row>
    <row r="19" spans="1:12" ht="24.95" customHeight="1" x14ac:dyDescent="0.25">
      <c r="B19" s="78" t="s">
        <v>112</v>
      </c>
      <c r="C19" s="38" t="s">
        <v>113</v>
      </c>
      <c r="D19" s="52" t="s">
        <v>114</v>
      </c>
      <c r="E19" s="38" t="s">
        <v>113</v>
      </c>
      <c r="F19" s="52" t="s">
        <v>114</v>
      </c>
      <c r="G19" s="38" t="s">
        <v>113</v>
      </c>
      <c r="H19" s="52" t="s">
        <v>114</v>
      </c>
      <c r="I19" s="38" t="s">
        <v>113</v>
      </c>
      <c r="J19" s="52" t="s">
        <v>114</v>
      </c>
      <c r="K19" s="38" t="s">
        <v>113</v>
      </c>
      <c r="L19" s="52" t="s">
        <v>114</v>
      </c>
    </row>
    <row r="20" spans="1:12" ht="24.95" customHeight="1" x14ac:dyDescent="0.25">
      <c r="B20" s="79" t="s">
        <v>115</v>
      </c>
      <c r="C20" s="54"/>
      <c r="D20" s="55"/>
      <c r="E20" s="54"/>
      <c r="F20" s="55"/>
      <c r="G20" s="54"/>
      <c r="H20" s="55"/>
      <c r="I20" s="54"/>
      <c r="J20" s="55"/>
      <c r="K20" s="54"/>
      <c r="L20" s="55"/>
    </row>
    <row r="21" spans="1:12" ht="24.95" customHeight="1" x14ac:dyDescent="0.25">
      <c r="B21" s="79" t="s">
        <v>116</v>
      </c>
      <c r="C21" s="54"/>
      <c r="D21" s="55"/>
      <c r="E21" s="54"/>
      <c r="F21" s="55"/>
      <c r="G21" s="54"/>
      <c r="H21" s="55"/>
      <c r="I21" s="54"/>
      <c r="J21" s="55"/>
      <c r="K21" s="54"/>
      <c r="L21" s="55"/>
    </row>
    <row r="22" spans="1:12" ht="24.95" customHeight="1" x14ac:dyDescent="0.25">
      <c r="B22" s="79" t="s">
        <v>117</v>
      </c>
      <c r="C22" s="54"/>
      <c r="D22" s="55"/>
      <c r="E22" s="54"/>
      <c r="F22" s="55"/>
      <c r="G22" s="54"/>
      <c r="H22" s="55"/>
      <c r="I22" s="54"/>
      <c r="J22" s="55"/>
      <c r="K22" s="54"/>
      <c r="L22" s="55"/>
    </row>
    <row r="23" spans="1:12" ht="24.95" customHeight="1" x14ac:dyDescent="0.25">
      <c r="B23" s="79" t="s">
        <v>118</v>
      </c>
      <c r="C23" s="54"/>
      <c r="D23" s="55"/>
      <c r="E23" s="54"/>
      <c r="F23" s="55"/>
      <c r="G23" s="54"/>
      <c r="H23" s="55"/>
      <c r="I23" s="54"/>
      <c r="J23" s="55"/>
      <c r="K23" s="54"/>
      <c r="L23" s="55"/>
    </row>
    <row r="24" spans="1:12" ht="24.95" customHeight="1" x14ac:dyDescent="0.25">
      <c r="B24" s="79" t="s">
        <v>119</v>
      </c>
      <c r="C24" s="54"/>
      <c r="D24" s="55"/>
      <c r="E24" s="54"/>
      <c r="F24" s="55"/>
      <c r="G24" s="54"/>
      <c r="H24" s="55"/>
      <c r="I24" s="54"/>
      <c r="J24" s="55"/>
      <c r="K24" s="54"/>
      <c r="L24" s="55"/>
    </row>
    <row r="25" spans="1:12" ht="24.95" customHeight="1" x14ac:dyDescent="0.25">
      <c r="B25" s="79" t="s">
        <v>120</v>
      </c>
      <c r="C25" s="54"/>
      <c r="D25" s="55"/>
      <c r="E25" s="54"/>
      <c r="F25" s="55"/>
      <c r="G25" s="54"/>
      <c r="H25" s="55"/>
      <c r="I25" s="54"/>
      <c r="J25" s="55"/>
      <c r="K25" s="54"/>
      <c r="L25" s="55"/>
    </row>
    <row r="26" spans="1:12" ht="24.95" customHeight="1" x14ac:dyDescent="0.25">
      <c r="B26" s="79" t="s">
        <v>121</v>
      </c>
      <c r="C26" s="54"/>
      <c r="D26" s="55"/>
      <c r="E26" s="54"/>
      <c r="F26" s="55"/>
      <c r="G26" s="54"/>
      <c r="H26" s="55"/>
      <c r="I26" s="54"/>
      <c r="J26" s="55"/>
      <c r="K26" s="54"/>
      <c r="L26" s="55"/>
    </row>
    <row r="27" spans="1:12" ht="24.95" customHeight="1" x14ac:dyDescent="0.25">
      <c r="B27" s="79" t="s">
        <v>122</v>
      </c>
      <c r="C27" s="54"/>
      <c r="D27" s="55"/>
      <c r="E27" s="54"/>
      <c r="F27" s="55"/>
      <c r="G27" s="54"/>
      <c r="H27" s="55"/>
      <c r="I27" s="54"/>
      <c r="J27" s="55"/>
      <c r="K27" s="54"/>
      <c r="L27" s="55"/>
    </row>
    <row r="28" spans="1:12" ht="24.95" customHeight="1" x14ac:dyDescent="0.25">
      <c r="B28" s="79" t="s">
        <v>123</v>
      </c>
      <c r="C28" s="54"/>
      <c r="D28" s="55"/>
      <c r="E28" s="54"/>
      <c r="F28" s="55"/>
      <c r="G28" s="54"/>
      <c r="H28" s="55"/>
      <c r="I28" s="54"/>
      <c r="J28" s="55"/>
      <c r="K28" s="54"/>
      <c r="L28" s="55"/>
    </row>
    <row r="32" spans="1:12" x14ac:dyDescent="0.25">
      <c r="B32" s="59"/>
    </row>
    <row r="33" spans="2:12" x14ac:dyDescent="0.25">
      <c r="B33" s="2" t="s">
        <v>124</v>
      </c>
    </row>
    <row r="36" spans="2:12" ht="24.95" customHeight="1" x14ac:dyDescent="0.25">
      <c r="B36" s="78"/>
      <c r="C36" s="248" t="s">
        <v>26</v>
      </c>
      <c r="D36" s="248"/>
      <c r="E36" s="248" t="s">
        <v>27</v>
      </c>
      <c r="F36" s="248"/>
      <c r="G36" s="248" t="s">
        <v>28</v>
      </c>
      <c r="H36" s="248"/>
      <c r="I36" s="248" t="s">
        <v>29</v>
      </c>
      <c r="J36" s="248"/>
      <c r="K36" s="248" t="s">
        <v>30</v>
      </c>
      <c r="L36" s="248"/>
    </row>
    <row r="37" spans="2:12" ht="24.95" customHeight="1" x14ac:dyDescent="0.25">
      <c r="B37" s="78" t="s">
        <v>125</v>
      </c>
      <c r="C37" s="38" t="s">
        <v>113</v>
      </c>
      <c r="D37" s="52" t="s">
        <v>114</v>
      </c>
      <c r="E37" s="38" t="s">
        <v>113</v>
      </c>
      <c r="F37" s="52" t="s">
        <v>114</v>
      </c>
      <c r="G37" s="38" t="s">
        <v>113</v>
      </c>
      <c r="H37" s="52" t="s">
        <v>114</v>
      </c>
      <c r="I37" s="38" t="s">
        <v>113</v>
      </c>
      <c r="J37" s="52" t="s">
        <v>114</v>
      </c>
      <c r="K37" s="38" t="s">
        <v>113</v>
      </c>
      <c r="L37" s="52" t="s">
        <v>114</v>
      </c>
    </row>
    <row r="38" spans="2:12" ht="24.95" customHeight="1" x14ac:dyDescent="0.25">
      <c r="B38" s="79" t="s">
        <v>115</v>
      </c>
      <c r="C38" s="54"/>
      <c r="D38" s="55"/>
      <c r="E38" s="54"/>
      <c r="F38" s="55"/>
      <c r="G38" s="54"/>
      <c r="H38" s="55"/>
      <c r="I38" s="54"/>
      <c r="J38" s="55"/>
      <c r="K38" s="54"/>
      <c r="L38" s="55"/>
    </row>
    <row r="43" spans="2:12" ht="30" x14ac:dyDescent="0.25">
      <c r="B43" s="2" t="s">
        <v>126</v>
      </c>
    </row>
    <row r="45" spans="2:12" ht="24.95" customHeight="1" x14ac:dyDescent="0.25">
      <c r="B45" s="80"/>
      <c r="C45" s="249" t="s">
        <v>127</v>
      </c>
      <c r="D45" s="249"/>
      <c r="E45" s="249"/>
      <c r="F45" s="249"/>
      <c r="G45" s="249"/>
      <c r="H45" s="249"/>
      <c r="I45" s="249"/>
      <c r="J45" s="249"/>
      <c r="K45" s="249"/>
      <c r="L45" s="249"/>
    </row>
    <row r="46" spans="2:12" ht="24.95" customHeight="1" x14ac:dyDescent="0.25">
      <c r="B46" s="81"/>
      <c r="C46" s="234" t="s">
        <v>128</v>
      </c>
      <c r="D46" s="234"/>
      <c r="E46" s="234" t="s">
        <v>129</v>
      </c>
      <c r="F46" s="234"/>
      <c r="G46" s="234" t="s">
        <v>130</v>
      </c>
      <c r="H46" s="234"/>
      <c r="I46" s="234" t="s">
        <v>131</v>
      </c>
      <c r="J46" s="234"/>
      <c r="K46" s="234" t="s">
        <v>132</v>
      </c>
      <c r="L46" s="234"/>
    </row>
    <row r="47" spans="2:12" ht="24.95" customHeight="1" x14ac:dyDescent="0.25">
      <c r="B47" s="3" t="s">
        <v>133</v>
      </c>
      <c r="C47" s="250"/>
      <c r="D47" s="250"/>
      <c r="E47" s="250"/>
      <c r="F47" s="250"/>
      <c r="G47" s="250"/>
      <c r="H47" s="250"/>
      <c r="I47" s="250"/>
      <c r="J47" s="250"/>
      <c r="K47" s="250"/>
      <c r="L47" s="250"/>
    </row>
  </sheetData>
  <sheetProtection algorithmName="SHA-512" hashValue="HoMLpWXReMTGBPIrunhUrpAODieKioz1UrQPZPuMqcDhQA1qBqSIMXpVD+hD0evDVK8XxLotBVHWVykQYd2qRg==" saltValue="jcK1U7SP0aW8YwN3C2LYqg==" spinCount="100000" sheet="1" objects="1" scenarios="1"/>
  <mergeCells count="24">
    <mergeCell ref="C47:D47"/>
    <mergeCell ref="E47:F47"/>
    <mergeCell ref="G47:H47"/>
    <mergeCell ref="I47:J47"/>
    <mergeCell ref="K47:L47"/>
    <mergeCell ref="C45:L45"/>
    <mergeCell ref="C46:D46"/>
    <mergeCell ref="E46:F46"/>
    <mergeCell ref="G46:H46"/>
    <mergeCell ref="I46:J46"/>
    <mergeCell ref="K46:L46"/>
    <mergeCell ref="C36:D36"/>
    <mergeCell ref="E36:F36"/>
    <mergeCell ref="G36:H36"/>
    <mergeCell ref="I36:J36"/>
    <mergeCell ref="K36:L36"/>
    <mergeCell ref="B10:K10"/>
    <mergeCell ref="B11:L11"/>
    <mergeCell ref="B12:L12"/>
    <mergeCell ref="C18:D18"/>
    <mergeCell ref="E18:F18"/>
    <mergeCell ref="G18:H18"/>
    <mergeCell ref="I18:J18"/>
    <mergeCell ref="K18:L18"/>
  </mergeCells>
  <pageMargins left="0.7" right="0.7" top="0.75" bottom="0.75" header="0.511811023622047" footer="0.511811023622047"/>
  <pageSetup paperSize="9" scale="3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MK21"/>
  <sheetViews>
    <sheetView view="pageBreakPreview" zoomScaleNormal="60" workbookViewId="0">
      <selection activeCell="C13" sqref="C13"/>
    </sheetView>
  </sheetViews>
  <sheetFormatPr baseColWidth="10" defaultColWidth="8.5703125" defaultRowHeight="15" x14ac:dyDescent="0.25"/>
  <cols>
    <col min="1" max="2" width="5.7109375" style="82" customWidth="1"/>
    <col min="3" max="3" width="65.140625" style="82" customWidth="1"/>
    <col min="4" max="8" width="28.5703125" style="82" customWidth="1"/>
    <col min="9" max="1025" width="11.42578125" style="82" customWidth="1"/>
  </cols>
  <sheetData>
    <row r="1" spans="3:11" ht="23.25" x14ac:dyDescent="0.35">
      <c r="C1" s="269" t="str">
        <f>HYPERLINK("#CONTIDOS!A1","Volver ao menú principal")</f>
        <v>Volver ao menú principal</v>
      </c>
      <c r="D1" s="4"/>
      <c r="E1" s="4"/>
      <c r="F1" s="4"/>
      <c r="G1" s="4"/>
      <c r="H1" s="4"/>
      <c r="I1" s="4"/>
      <c r="J1" s="4"/>
      <c r="K1" s="84"/>
    </row>
    <row r="2" spans="3:11" ht="23.25" x14ac:dyDescent="0.35">
      <c r="C2" s="83"/>
      <c r="D2" s="4"/>
      <c r="E2" s="4"/>
      <c r="F2" s="4"/>
      <c r="G2" s="4"/>
      <c r="H2" s="4"/>
      <c r="I2" s="4"/>
      <c r="J2" s="4"/>
      <c r="K2" s="84"/>
    </row>
    <row r="3" spans="3:11" ht="23.25" x14ac:dyDescent="0.35">
      <c r="C3" s="83"/>
      <c r="D3" s="4"/>
      <c r="E3" s="4"/>
      <c r="F3" s="4"/>
      <c r="G3" s="4"/>
      <c r="H3" s="4"/>
      <c r="I3" s="4"/>
      <c r="J3" s="4"/>
      <c r="K3" s="84"/>
    </row>
    <row r="4" spans="3:11" ht="22.5" customHeight="1" x14ac:dyDescent="0.25">
      <c r="C4" s="4"/>
      <c r="D4" s="4"/>
      <c r="E4" s="4"/>
      <c r="F4" s="4"/>
      <c r="G4" s="4"/>
      <c r="H4" s="4"/>
      <c r="I4" s="4"/>
      <c r="J4" s="4"/>
    </row>
    <row r="5" spans="3:11" ht="15" customHeight="1" x14ac:dyDescent="0.25">
      <c r="C5" s="85"/>
      <c r="D5" s="85"/>
      <c r="E5" s="85"/>
      <c r="F5" s="85"/>
      <c r="G5" s="85"/>
      <c r="H5" s="85"/>
      <c r="I5" s="4"/>
      <c r="J5" s="4"/>
    </row>
    <row r="6" spans="3:11" ht="15" customHeight="1" x14ac:dyDescent="0.25">
      <c r="C6" s="85"/>
      <c r="D6" s="85"/>
      <c r="E6" s="85"/>
      <c r="F6" s="85"/>
      <c r="G6" s="85"/>
      <c r="H6" s="85"/>
      <c r="I6" s="4"/>
      <c r="J6" s="4"/>
    </row>
    <row r="7" spans="3:11" ht="24.95" customHeight="1" x14ac:dyDescent="0.35">
      <c r="C7" s="7" t="s">
        <v>134</v>
      </c>
      <c r="D7" s="85"/>
      <c r="E7" s="85"/>
      <c r="F7" s="85"/>
      <c r="G7" s="85"/>
      <c r="H7" s="85"/>
      <c r="I7" s="4"/>
      <c r="J7" s="4"/>
    </row>
    <row r="8" spans="3:11" ht="15" customHeight="1" x14ac:dyDescent="0.25">
      <c r="C8" s="85"/>
      <c r="D8" s="85"/>
      <c r="E8" s="85"/>
      <c r="F8" s="85"/>
      <c r="G8" s="85"/>
      <c r="H8" s="85"/>
      <c r="I8" s="4"/>
      <c r="J8" s="4"/>
    </row>
    <row r="9" spans="3:11" ht="18.75" customHeight="1" x14ac:dyDescent="0.25">
      <c r="C9" s="28" t="s">
        <v>135</v>
      </c>
      <c r="D9" s="85"/>
      <c r="E9" s="85"/>
      <c r="F9" s="85"/>
      <c r="G9" s="85"/>
      <c r="H9" s="85"/>
      <c r="I9" s="4"/>
      <c r="J9" s="4"/>
    </row>
    <row r="10" spans="3:11" ht="15" customHeight="1" x14ac:dyDescent="0.25">
      <c r="C10" s="86"/>
      <c r="D10" s="85"/>
      <c r="E10" s="85"/>
      <c r="F10" s="85"/>
      <c r="G10" s="85"/>
      <c r="H10" s="85"/>
      <c r="I10" s="4"/>
      <c r="J10" s="4"/>
    </row>
    <row r="11" spans="3:11" ht="30" customHeight="1" x14ac:dyDescent="0.25">
      <c r="C11" s="87" t="s">
        <v>136</v>
      </c>
      <c r="D11" s="87" t="s">
        <v>26</v>
      </c>
      <c r="E11" s="87" t="s">
        <v>27</v>
      </c>
      <c r="F11" s="87" t="s">
        <v>28</v>
      </c>
      <c r="G11" s="87" t="s">
        <v>29</v>
      </c>
      <c r="H11" s="87" t="s">
        <v>30</v>
      </c>
      <c r="I11" s="4"/>
      <c r="J11" s="4"/>
    </row>
    <row r="12" spans="3:11" ht="30" customHeight="1" x14ac:dyDescent="0.25">
      <c r="C12" s="88" t="s">
        <v>137</v>
      </c>
      <c r="D12" s="89">
        <f>'5.1. CUSTOS FIXOS'!D15</f>
        <v>0</v>
      </c>
      <c r="E12" s="89">
        <f>'5.1. CUSTOS FIXOS'!E15</f>
        <v>0</v>
      </c>
      <c r="F12" s="89">
        <f>'5.1. CUSTOS FIXOS'!F15</f>
        <v>0</v>
      </c>
      <c r="G12" s="89">
        <f>'5.1. CUSTOS FIXOS'!G15</f>
        <v>0</v>
      </c>
      <c r="H12" s="89">
        <f>'5.1. CUSTOS FIXOS'!H15</f>
        <v>0</v>
      </c>
      <c r="I12" s="4"/>
      <c r="J12" s="4"/>
    </row>
    <row r="13" spans="3:11" ht="30" customHeight="1" x14ac:dyDescent="0.25">
      <c r="C13" s="88" t="s">
        <v>138</v>
      </c>
      <c r="D13" s="89">
        <f>'5.2. CUSTOS PERSOAL'!$H23</f>
        <v>0</v>
      </c>
      <c r="E13" s="89">
        <f>'5.2. CUSTOS PERSOAL'!$H37</f>
        <v>0</v>
      </c>
      <c r="F13" s="89">
        <f>'5.2. CUSTOS PERSOAL'!$H51</f>
        <v>0</v>
      </c>
      <c r="G13" s="89">
        <f>'5.2. CUSTOS PERSOAL'!$H65</f>
        <v>0</v>
      </c>
      <c r="H13" s="89">
        <f>'5.2. CUSTOS PERSOAL'!$H79</f>
        <v>0</v>
      </c>
      <c r="I13" s="4"/>
      <c r="J13" s="4"/>
    </row>
    <row r="14" spans="3:11" ht="30" customHeight="1" x14ac:dyDescent="0.25">
      <c r="C14" s="88" t="s">
        <v>139</v>
      </c>
      <c r="D14" s="89">
        <f>'5.1. CUSTOS FIXOS'!D35</f>
        <v>0</v>
      </c>
      <c r="E14" s="89">
        <f>'5.1. CUSTOS FIXOS'!E35</f>
        <v>0</v>
      </c>
      <c r="F14" s="89">
        <f>'5.1. CUSTOS FIXOS'!F35</f>
        <v>0</v>
      </c>
      <c r="G14" s="89">
        <f>'5.1. CUSTOS FIXOS'!G35</f>
        <v>0</v>
      </c>
      <c r="H14" s="89">
        <f>'5.1. CUSTOS FIXOS'!H35</f>
        <v>0</v>
      </c>
      <c r="I14" s="4"/>
      <c r="J14" s="4"/>
    </row>
    <row r="15" spans="3:11" ht="30" customHeight="1" x14ac:dyDescent="0.25">
      <c r="C15" s="88" t="s">
        <v>140</v>
      </c>
      <c r="D15" s="89">
        <f>'5.1. CUSTOS FIXOS'!D42</f>
        <v>0</v>
      </c>
      <c r="E15" s="89">
        <f>'5.1. CUSTOS FIXOS'!E42</f>
        <v>0</v>
      </c>
      <c r="F15" s="89">
        <f>'5.1. CUSTOS FIXOS'!F42</f>
        <v>0</v>
      </c>
      <c r="G15" s="89">
        <f>'5.1. CUSTOS FIXOS'!G42</f>
        <v>0</v>
      </c>
      <c r="H15" s="89">
        <f>'5.1. CUSTOS FIXOS'!H42</f>
        <v>0</v>
      </c>
      <c r="I15" s="4"/>
      <c r="J15" s="4"/>
    </row>
    <row r="16" spans="3:11" ht="30" customHeight="1" x14ac:dyDescent="0.25">
      <c r="C16" s="88" t="s">
        <v>141</v>
      </c>
      <c r="D16" s="89">
        <f>'5.1. CUSTOS FIXOS'!D51</f>
        <v>0</v>
      </c>
      <c r="E16" s="89">
        <f>'5.1. CUSTOS FIXOS'!E51</f>
        <v>0</v>
      </c>
      <c r="F16" s="89">
        <f>'5.1. CUSTOS FIXOS'!F51</f>
        <v>0</v>
      </c>
      <c r="G16" s="89">
        <f>'5.1. CUSTOS FIXOS'!G51</f>
        <v>0</v>
      </c>
      <c r="H16" s="89">
        <f>'5.1. CUSTOS FIXOS'!H51</f>
        <v>0</v>
      </c>
      <c r="I16" s="4"/>
      <c r="J16" s="4"/>
    </row>
    <row r="17" spans="3:10" ht="30" customHeight="1" x14ac:dyDescent="0.25">
      <c r="C17" s="88" t="s">
        <v>142</v>
      </c>
      <c r="D17" s="89">
        <f>'5.3. CUSTOS AMORTIZACIONS'!I55</f>
        <v>0</v>
      </c>
      <c r="E17" s="89">
        <f>'5.3. CUSTOS AMORTIZACIONS'!L55</f>
        <v>0</v>
      </c>
      <c r="F17" s="89">
        <f>'5.3. CUSTOS AMORTIZACIONS'!P55</f>
        <v>0</v>
      </c>
      <c r="G17" s="89">
        <f>'5.3. CUSTOS AMORTIZACIONS'!T55</f>
        <v>0</v>
      </c>
      <c r="H17" s="89">
        <f>'5.3. CUSTOS AMORTIZACIONS'!X55</f>
        <v>0</v>
      </c>
      <c r="I17" s="4"/>
      <c r="J17" s="4"/>
    </row>
    <row r="18" spans="3:10" ht="30" customHeight="1" x14ac:dyDescent="0.25">
      <c r="C18" s="87" t="s">
        <v>143</v>
      </c>
      <c r="D18" s="90">
        <f>SUM(D12:D17)</f>
        <v>0</v>
      </c>
      <c r="E18" s="90">
        <f>SUM(E12:E17)</f>
        <v>0</v>
      </c>
      <c r="F18" s="90">
        <f>SUM(F12:F17)</f>
        <v>0</v>
      </c>
      <c r="G18" s="90">
        <f>SUM(G12:G17)</f>
        <v>0</v>
      </c>
      <c r="H18" s="90">
        <f>SUM(H12:H17)</f>
        <v>0</v>
      </c>
      <c r="I18" s="4"/>
      <c r="J18" s="4"/>
    </row>
    <row r="19" spans="3:10" x14ac:dyDescent="0.25">
      <c r="C19" s="4"/>
      <c r="D19" s="4"/>
      <c r="E19" s="4"/>
      <c r="F19" s="4"/>
      <c r="G19" s="4"/>
      <c r="H19" s="4"/>
      <c r="I19" s="4"/>
      <c r="J19" s="4"/>
    </row>
    <row r="20" spans="3:10" x14ac:dyDescent="0.25">
      <c r="C20" s="4"/>
      <c r="D20" s="4"/>
      <c r="E20" s="4"/>
      <c r="F20" s="4"/>
      <c r="G20" s="4"/>
      <c r="H20" s="4"/>
      <c r="I20" s="4"/>
      <c r="J20" s="4"/>
    </row>
    <row r="21" spans="3:10" x14ac:dyDescent="0.25">
      <c r="C21" s="82" t="s">
        <v>144</v>
      </c>
    </row>
  </sheetData>
  <sheetProtection algorithmName="SHA-512" hashValue="+f+q9n3giJ1IAVmuXTnOQA8ZCZNUzgig70UVLLd8uL0PkJpSlVNpjicgaszhGQ/xrYkfCnj4XYAvUfyWtQ6ptw==" saltValue="IGnwSUJsBObP2n6TifUeRA==" spinCount="100000" sheet="1" objects="1" scenarios="1"/>
  <pageMargins left="0.70833333333333304" right="0.70833333333333304" top="0.74791666666666701" bottom="0.74791666666666701" header="0.511811023622047" footer="0.511811023622047"/>
  <pageSetup paperSize="9" scale="4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AMK281"/>
  <sheetViews>
    <sheetView view="pageBreakPreview" topLeftCell="A42" zoomScaleNormal="70" workbookViewId="0">
      <selection activeCell="C51" sqref="C51"/>
    </sheetView>
  </sheetViews>
  <sheetFormatPr baseColWidth="10" defaultColWidth="8.5703125" defaultRowHeight="15" x14ac:dyDescent="0.25"/>
  <cols>
    <col min="1" max="2" width="5.7109375" style="20" customWidth="1"/>
    <col min="3" max="3" width="65.140625" style="20" customWidth="1"/>
    <col min="4" max="8" width="28.5703125" style="20" customWidth="1"/>
    <col min="9" max="33" width="20.7109375" style="20" customWidth="1"/>
    <col min="34" max="49" width="14.7109375" style="20" customWidth="1"/>
    <col min="50" max="1025" width="11.42578125" style="20" customWidth="1"/>
  </cols>
  <sheetData>
    <row r="1" spans="2:13" ht="23.25" x14ac:dyDescent="0.35">
      <c r="C1" s="269" t="str">
        <f>HYPERLINK("#CONTIDOS!A1","Volver ao menú principal")</f>
        <v>Volver ao menú principal</v>
      </c>
      <c r="K1" s="22"/>
    </row>
    <row r="2" spans="2:13" ht="23.25" x14ac:dyDescent="0.35">
      <c r="C2" s="21"/>
      <c r="K2" s="22"/>
    </row>
    <row r="3" spans="2:13" ht="23.25" x14ac:dyDescent="0.35">
      <c r="C3" s="21"/>
      <c r="K3" s="22"/>
    </row>
    <row r="4" spans="2:13" ht="22.5" customHeight="1" x14ac:dyDescent="0.25">
      <c r="B4" s="215"/>
      <c r="C4" s="215"/>
      <c r="D4" s="215"/>
      <c r="E4" s="215"/>
      <c r="F4" s="215"/>
      <c r="G4" s="215"/>
      <c r="H4" s="215"/>
      <c r="I4" s="215"/>
      <c r="J4" s="215"/>
      <c r="K4" s="215"/>
      <c r="L4" s="215"/>
      <c r="M4" s="215"/>
    </row>
    <row r="5" spans="2:13" ht="22.5" customHeight="1" x14ac:dyDescent="0.25">
      <c r="B5" s="215"/>
      <c r="C5" s="215"/>
      <c r="D5" s="215"/>
      <c r="E5" s="215"/>
      <c r="F5" s="215"/>
      <c r="G5" s="215"/>
      <c r="H5" s="215"/>
      <c r="I5" s="215"/>
      <c r="J5" s="215"/>
      <c r="K5" s="215"/>
      <c r="L5" s="215"/>
      <c r="M5" s="215"/>
    </row>
    <row r="6" spans="2:13" ht="23.25" x14ac:dyDescent="0.35">
      <c r="B6" s="216" t="s">
        <v>145</v>
      </c>
      <c r="C6" s="217"/>
      <c r="D6" s="217"/>
      <c r="E6" s="217"/>
      <c r="F6" s="217"/>
      <c r="G6" s="218"/>
      <c r="H6" s="218"/>
      <c r="I6" s="217"/>
      <c r="J6" s="217"/>
      <c r="K6" s="217"/>
      <c r="L6" s="217"/>
      <c r="M6" s="217"/>
    </row>
    <row r="7" spans="2:13" ht="15.75" customHeight="1" x14ac:dyDescent="0.25">
      <c r="B7" s="217"/>
      <c r="C7" s="217"/>
      <c r="D7" s="217"/>
      <c r="E7" s="217"/>
      <c r="F7" s="217"/>
      <c r="G7" s="218"/>
      <c r="H7" s="218"/>
      <c r="I7" s="217"/>
      <c r="J7" s="217"/>
      <c r="K7" s="217"/>
      <c r="L7" s="217"/>
      <c r="M7" s="217"/>
    </row>
    <row r="8" spans="2:13" ht="35.25" customHeight="1" x14ac:dyDescent="0.25">
      <c r="B8" s="219" t="s">
        <v>45</v>
      </c>
      <c r="C8" s="220"/>
      <c r="D8" s="220"/>
      <c r="E8" s="220"/>
      <c r="F8" s="220"/>
      <c r="G8" s="218"/>
      <c r="H8" s="218"/>
      <c r="I8" s="220"/>
      <c r="J8" s="220"/>
      <c r="K8" s="220"/>
      <c r="L8" s="220"/>
      <c r="M8" s="220"/>
    </row>
    <row r="9" spans="2:13" ht="24.75" customHeight="1" x14ac:dyDescent="0.25">
      <c r="B9" s="251" t="s">
        <v>146</v>
      </c>
      <c r="C9" s="251"/>
      <c r="D9" s="251"/>
      <c r="E9" s="251"/>
      <c r="F9" s="251"/>
      <c r="G9" s="251"/>
      <c r="H9" s="251"/>
      <c r="I9" s="251"/>
      <c r="J9" s="251"/>
      <c r="K9" s="251"/>
      <c r="L9" s="251"/>
      <c r="M9" s="251"/>
    </row>
    <row r="10" spans="2:13" ht="24.75" customHeight="1" x14ac:dyDescent="0.25">
      <c r="B10" s="233" t="s">
        <v>147</v>
      </c>
      <c r="C10" s="233"/>
      <c r="D10" s="233"/>
      <c r="E10" s="233"/>
      <c r="F10" s="233"/>
      <c r="G10" s="233"/>
      <c r="H10" s="233"/>
      <c r="I10" s="233"/>
      <c r="J10" s="233"/>
      <c r="K10" s="233"/>
      <c r="L10" s="233"/>
      <c r="M10" s="30"/>
    </row>
    <row r="11" spans="2:13" ht="15" customHeight="1" x14ac:dyDescent="0.25">
      <c r="C11" s="91"/>
      <c r="D11" s="91"/>
      <c r="E11" s="91"/>
      <c r="F11" s="91"/>
      <c r="G11" s="91"/>
      <c r="H11" s="91"/>
    </row>
    <row r="12" spans="2:13" ht="18.75" customHeight="1" x14ac:dyDescent="0.25">
      <c r="D12" s="91"/>
      <c r="E12" s="91"/>
      <c r="F12" s="91"/>
      <c r="G12" s="91"/>
      <c r="H12" s="91"/>
    </row>
    <row r="13" spans="2:13" ht="15" customHeight="1" x14ac:dyDescent="0.25">
      <c r="C13" s="92"/>
      <c r="D13" s="91"/>
      <c r="E13" s="91"/>
      <c r="F13" s="91"/>
      <c r="G13" s="91"/>
      <c r="H13" s="91"/>
    </row>
    <row r="14" spans="2:13" ht="29.25" customHeight="1" x14ac:dyDescent="0.25">
      <c r="C14" s="93" t="s">
        <v>148</v>
      </c>
      <c r="D14" s="93" t="s">
        <v>26</v>
      </c>
      <c r="E14" s="93" t="s">
        <v>27</v>
      </c>
      <c r="F14" s="93" t="s">
        <v>28</v>
      </c>
      <c r="G14" s="93" t="s">
        <v>29</v>
      </c>
      <c r="H14" s="93" t="s">
        <v>30</v>
      </c>
    </row>
    <row r="15" spans="2:13" ht="29.25" customHeight="1" x14ac:dyDescent="0.25">
      <c r="C15" s="94" t="s">
        <v>148</v>
      </c>
      <c r="D15" s="95">
        <f>SUM(D16:D27)</f>
        <v>0</v>
      </c>
      <c r="E15" s="95">
        <f>SUM(E16:E27)</f>
        <v>0</v>
      </c>
      <c r="F15" s="95">
        <f>SUM(F16:F27)</f>
        <v>0</v>
      </c>
      <c r="G15" s="95">
        <f>SUM(G16:G27)</f>
        <v>0</v>
      </c>
      <c r="H15" s="95">
        <f>SUM(H16:H27)</f>
        <v>0</v>
      </c>
    </row>
    <row r="16" spans="2:13" ht="29.25" customHeight="1" x14ac:dyDescent="0.25">
      <c r="C16" s="96" t="s">
        <v>149</v>
      </c>
      <c r="D16" s="97"/>
      <c r="E16" s="97"/>
      <c r="F16" s="97"/>
      <c r="G16" s="97"/>
      <c r="H16" s="97"/>
    </row>
    <row r="17" spans="3:8" ht="29.25" customHeight="1" x14ac:dyDescent="0.25">
      <c r="C17" s="96" t="s">
        <v>150</v>
      </c>
      <c r="D17" s="97"/>
      <c r="E17" s="97"/>
      <c r="F17" s="97"/>
      <c r="G17" s="97"/>
      <c r="H17" s="97"/>
    </row>
    <row r="18" spans="3:8" ht="29.25" customHeight="1" x14ac:dyDescent="0.25">
      <c r="C18" s="96" t="s">
        <v>151</v>
      </c>
      <c r="D18" s="97"/>
      <c r="E18" s="97"/>
      <c r="F18" s="97"/>
      <c r="G18" s="97"/>
      <c r="H18" s="97"/>
    </row>
    <row r="19" spans="3:8" ht="29.25" customHeight="1" x14ac:dyDescent="0.25">
      <c r="C19" s="96" t="s">
        <v>152</v>
      </c>
      <c r="D19" s="97"/>
      <c r="E19" s="97"/>
      <c r="F19" s="97"/>
      <c r="G19" s="97"/>
      <c r="H19" s="97"/>
    </row>
    <row r="20" spans="3:8" ht="29.25" customHeight="1" x14ac:dyDescent="0.25">
      <c r="C20" s="96" t="s">
        <v>153</v>
      </c>
      <c r="D20" s="97"/>
      <c r="E20" s="97"/>
      <c r="F20" s="97"/>
      <c r="G20" s="97"/>
      <c r="H20" s="97"/>
    </row>
    <row r="21" spans="3:8" ht="29.25" customHeight="1" x14ac:dyDescent="0.25">
      <c r="C21" s="96" t="s">
        <v>154</v>
      </c>
      <c r="D21" s="97"/>
      <c r="E21" s="97"/>
      <c r="F21" s="97"/>
      <c r="G21" s="97"/>
      <c r="H21" s="97"/>
    </row>
    <row r="22" spans="3:8" ht="29.25" customHeight="1" x14ac:dyDescent="0.25">
      <c r="C22" s="96" t="s">
        <v>155</v>
      </c>
      <c r="D22" s="97"/>
      <c r="E22" s="97"/>
      <c r="F22" s="97"/>
      <c r="G22" s="97"/>
      <c r="H22" s="97"/>
    </row>
    <row r="23" spans="3:8" ht="29.25" customHeight="1" x14ac:dyDescent="0.25">
      <c r="C23" s="96" t="s">
        <v>156</v>
      </c>
      <c r="D23" s="97"/>
      <c r="E23" s="97"/>
      <c r="F23" s="97"/>
      <c r="G23" s="97"/>
      <c r="H23" s="97"/>
    </row>
    <row r="24" spans="3:8" ht="29.25" customHeight="1" x14ac:dyDescent="0.25">
      <c r="C24" s="96" t="s">
        <v>157</v>
      </c>
      <c r="D24" s="97"/>
      <c r="E24" s="97"/>
      <c r="F24" s="97"/>
      <c r="G24" s="97"/>
      <c r="H24" s="97"/>
    </row>
    <row r="25" spans="3:8" ht="29.25" customHeight="1" x14ac:dyDescent="0.25">
      <c r="C25" s="96" t="s">
        <v>158</v>
      </c>
      <c r="D25" s="97"/>
      <c r="E25" s="97"/>
      <c r="F25" s="97"/>
      <c r="G25" s="97"/>
      <c r="H25" s="97"/>
    </row>
    <row r="26" spans="3:8" ht="29.25" customHeight="1" x14ac:dyDescent="0.25">
      <c r="C26" s="96" t="s">
        <v>158</v>
      </c>
      <c r="D26" s="97"/>
      <c r="E26" s="97"/>
      <c r="F26" s="97"/>
      <c r="G26" s="97"/>
      <c r="H26" s="97"/>
    </row>
    <row r="27" spans="3:8" ht="29.25" customHeight="1" x14ac:dyDescent="0.25">
      <c r="C27" s="96" t="s">
        <v>158</v>
      </c>
      <c r="D27" s="97"/>
      <c r="E27" s="97"/>
      <c r="F27" s="97"/>
      <c r="G27" s="97"/>
      <c r="H27" s="97"/>
    </row>
    <row r="31" spans="3:8" x14ac:dyDescent="0.25">
      <c r="C31" s="20" t="s">
        <v>159</v>
      </c>
    </row>
    <row r="34" spans="3:8" ht="24.95" customHeight="1" x14ac:dyDescent="0.25">
      <c r="C34" s="93" t="s">
        <v>160</v>
      </c>
      <c r="D34" s="93" t="s">
        <v>26</v>
      </c>
      <c r="E34" s="93" t="s">
        <v>27</v>
      </c>
      <c r="F34" s="93" t="s">
        <v>28</v>
      </c>
      <c r="G34" s="93" t="s">
        <v>29</v>
      </c>
      <c r="H34" s="93" t="s">
        <v>30</v>
      </c>
    </row>
    <row r="35" spans="3:8" ht="24.95" customHeight="1" x14ac:dyDescent="0.25">
      <c r="C35" s="96" t="s">
        <v>161</v>
      </c>
      <c r="D35" s="97"/>
      <c r="E35" s="97"/>
      <c r="F35" s="97"/>
      <c r="G35" s="97"/>
      <c r="H35" s="97"/>
    </row>
    <row r="38" spans="3:8" x14ac:dyDescent="0.25">
      <c r="C38" s="20" t="s">
        <v>162</v>
      </c>
    </row>
    <row r="41" spans="3:8" ht="24.95" customHeight="1" x14ac:dyDescent="0.25">
      <c r="C41" s="93" t="s">
        <v>163</v>
      </c>
      <c r="D41" s="93" t="s">
        <v>26</v>
      </c>
      <c r="E41" s="93" t="s">
        <v>27</v>
      </c>
      <c r="F41" s="93" t="s">
        <v>28</v>
      </c>
      <c r="G41" s="93" t="s">
        <v>29</v>
      </c>
      <c r="H41" s="93" t="s">
        <v>30</v>
      </c>
    </row>
    <row r="42" spans="3:8" ht="24.95" customHeight="1" x14ac:dyDescent="0.25">
      <c r="C42" s="94" t="s">
        <v>164</v>
      </c>
      <c r="D42" s="95">
        <f>SUM(D43:D44)</f>
        <v>0</v>
      </c>
      <c r="E42" s="95">
        <f>SUM(E43:E44)</f>
        <v>0</v>
      </c>
      <c r="F42" s="95">
        <f>SUM(F43:F44)</f>
        <v>0</v>
      </c>
      <c r="G42" s="95">
        <f>SUM(G43:G44)</f>
        <v>0</v>
      </c>
      <c r="H42" s="95">
        <f>SUM(H43:H44)</f>
        <v>0</v>
      </c>
    </row>
    <row r="43" spans="3:8" ht="24.95" customHeight="1" x14ac:dyDescent="0.25">
      <c r="C43" s="96" t="s">
        <v>165</v>
      </c>
      <c r="D43" s="97"/>
      <c r="E43" s="97"/>
      <c r="F43" s="97"/>
      <c r="G43" s="97"/>
      <c r="H43" s="97"/>
    </row>
    <row r="44" spans="3:8" ht="24.95" customHeight="1" x14ac:dyDescent="0.25">
      <c r="C44" s="96" t="s">
        <v>166</v>
      </c>
      <c r="D44" s="97"/>
      <c r="E44" s="97"/>
      <c r="F44" s="97"/>
      <c r="G44" s="97"/>
      <c r="H44" s="97"/>
    </row>
    <row r="48" spans="3:8" x14ac:dyDescent="0.25">
      <c r="C48" s="20" t="s">
        <v>167</v>
      </c>
    </row>
    <row r="50" spans="3:8" ht="24.95" customHeight="1" x14ac:dyDescent="0.25">
      <c r="C50" s="93" t="s">
        <v>168</v>
      </c>
      <c r="D50" s="93" t="s">
        <v>26</v>
      </c>
      <c r="E50" s="93" t="s">
        <v>27</v>
      </c>
      <c r="F50" s="93" t="s">
        <v>28</v>
      </c>
      <c r="G50" s="93" t="s">
        <v>29</v>
      </c>
      <c r="H50" s="93" t="s">
        <v>30</v>
      </c>
    </row>
    <row r="51" spans="3:8" ht="24.95" customHeight="1" x14ac:dyDescent="0.25">
      <c r="C51" s="94" t="s">
        <v>169</v>
      </c>
      <c r="D51" s="95">
        <f>SUM(D52:D53)</f>
        <v>0</v>
      </c>
      <c r="E51" s="95">
        <f>SUM(E52:E53)</f>
        <v>0</v>
      </c>
      <c r="F51" s="95">
        <f>SUM(F52:F53)</f>
        <v>0</v>
      </c>
      <c r="G51" s="95">
        <f>SUM(G52:G53)</f>
        <v>0</v>
      </c>
      <c r="H51" s="95">
        <f>SUM(H52:H53)</f>
        <v>0</v>
      </c>
    </row>
    <row r="52" spans="3:8" ht="24.95" customHeight="1" x14ac:dyDescent="0.25">
      <c r="C52" s="98" t="s">
        <v>170</v>
      </c>
      <c r="D52" s="99">
        <f>G139+P139+Y139</f>
        <v>0</v>
      </c>
      <c r="E52" s="99">
        <v>0</v>
      </c>
      <c r="F52" s="99">
        <v>0</v>
      </c>
      <c r="G52" s="99">
        <v>0</v>
      </c>
      <c r="H52" s="99">
        <v>0</v>
      </c>
    </row>
    <row r="53" spans="3:8" ht="24.95" customHeight="1" x14ac:dyDescent="0.25">
      <c r="C53" s="98" t="s">
        <v>171</v>
      </c>
      <c r="D53" s="99">
        <f>G143+P143+Y143</f>
        <v>0</v>
      </c>
      <c r="E53" s="99">
        <f>G144+P144+Y144</f>
        <v>0</v>
      </c>
      <c r="F53" s="99">
        <f>G145+P145+Y145</f>
        <v>0</v>
      </c>
      <c r="G53" s="99">
        <f>G146+P146+Y146</f>
        <v>0</v>
      </c>
      <c r="H53" s="99">
        <f>G147+P147+Y147</f>
        <v>0</v>
      </c>
    </row>
    <row r="57" spans="3:8" x14ac:dyDescent="0.25">
      <c r="C57" s="20" t="s">
        <v>172</v>
      </c>
    </row>
    <row r="60" spans="3:8" ht="24.95" customHeight="1" x14ac:dyDescent="0.25">
      <c r="C60" s="252" t="s">
        <v>173</v>
      </c>
      <c r="D60" s="252"/>
      <c r="E60" s="252"/>
      <c r="F60" s="252"/>
      <c r="G60" s="252"/>
    </row>
    <row r="61" spans="3:8" ht="24.95" customHeight="1" x14ac:dyDescent="0.25">
      <c r="C61" s="100"/>
      <c r="D61" s="101"/>
      <c r="E61" s="101"/>
      <c r="F61" s="101"/>
      <c r="G61" s="101"/>
    </row>
    <row r="62" spans="3:8" ht="24.95" customHeight="1" x14ac:dyDescent="0.25">
      <c r="C62" s="100"/>
      <c r="D62" s="101"/>
      <c r="E62" s="102" t="s">
        <v>174</v>
      </c>
      <c r="F62" s="102" t="s">
        <v>175</v>
      </c>
      <c r="G62" s="102" t="s">
        <v>176</v>
      </c>
    </row>
    <row r="63" spans="3:8" ht="24.95" customHeight="1" x14ac:dyDescent="0.25">
      <c r="C63" s="103">
        <v>1</v>
      </c>
      <c r="D63" s="104" t="s">
        <v>177</v>
      </c>
      <c r="E63" s="105"/>
      <c r="F63" s="105"/>
      <c r="G63" s="105"/>
    </row>
    <row r="64" spans="3:8" ht="24.95" customHeight="1" x14ac:dyDescent="0.25">
      <c r="C64" s="103">
        <v>2</v>
      </c>
      <c r="D64" s="104" t="s">
        <v>178</v>
      </c>
      <c r="E64" s="106"/>
      <c r="F64" s="106"/>
      <c r="G64" s="106"/>
    </row>
    <row r="65" spans="3:7" ht="24.95" customHeight="1" x14ac:dyDescent="0.25">
      <c r="C65" s="103">
        <v>3</v>
      </c>
      <c r="D65" s="104" t="s">
        <v>179</v>
      </c>
      <c r="E65" s="107"/>
      <c r="F65" s="107"/>
      <c r="G65" s="107"/>
    </row>
    <row r="66" spans="3:7" ht="24.95" customHeight="1" x14ac:dyDescent="0.25">
      <c r="C66" s="103">
        <v>4</v>
      </c>
      <c r="D66" s="104" t="s">
        <v>180</v>
      </c>
      <c r="E66" s="106"/>
      <c r="F66" s="106"/>
      <c r="G66" s="106"/>
    </row>
    <row r="67" spans="3:7" ht="24.95" customHeight="1" x14ac:dyDescent="0.25">
      <c r="C67" s="103">
        <v>5</v>
      </c>
      <c r="D67" s="104" t="s">
        <v>181</v>
      </c>
      <c r="E67" s="106"/>
      <c r="F67" s="106"/>
      <c r="G67" s="106"/>
    </row>
    <row r="68" spans="3:7" ht="24.95" customHeight="1" x14ac:dyDescent="0.25">
      <c r="C68" s="103">
        <v>6</v>
      </c>
      <c r="D68" s="104" t="s">
        <v>182</v>
      </c>
      <c r="E68" s="108"/>
      <c r="F68" s="108"/>
      <c r="G68" s="108"/>
    </row>
    <row r="69" spans="3:7" ht="24.95" customHeight="1" x14ac:dyDescent="0.25">
      <c r="C69" s="103">
        <v>7</v>
      </c>
      <c r="D69" s="104" t="s">
        <v>183</v>
      </c>
      <c r="E69" s="108"/>
      <c r="F69" s="108"/>
      <c r="G69" s="108"/>
    </row>
    <row r="70" spans="3:7" ht="24.95" customHeight="1" x14ac:dyDescent="0.25">
      <c r="C70" s="103">
        <v>8</v>
      </c>
      <c r="D70" s="104" t="s">
        <v>184</v>
      </c>
      <c r="E70" s="109"/>
      <c r="F70" s="109"/>
      <c r="G70" s="109"/>
    </row>
    <row r="123" spans="4:4" hidden="1" x14ac:dyDescent="0.25"/>
    <row r="124" spans="4:4" hidden="1" x14ac:dyDescent="0.25"/>
    <row r="125" spans="4:4" hidden="1" x14ac:dyDescent="0.25"/>
    <row r="126" spans="4:4" hidden="1" x14ac:dyDescent="0.25"/>
    <row r="127" spans="4:4" hidden="1" x14ac:dyDescent="0.25"/>
    <row r="128" spans="4:4" hidden="1" x14ac:dyDescent="0.25">
      <c r="D128" s="20" t="s">
        <v>185</v>
      </c>
    </row>
    <row r="129" spans="3:28" hidden="1" x14ac:dyDescent="0.25">
      <c r="C129" s="20" t="s">
        <v>186</v>
      </c>
      <c r="D129" s="20" t="s">
        <v>187</v>
      </c>
    </row>
    <row r="130" spans="3:28" hidden="1" x14ac:dyDescent="0.25">
      <c r="C130" s="20" t="s">
        <v>188</v>
      </c>
      <c r="D130" s="20" t="s">
        <v>189</v>
      </c>
    </row>
    <row r="131" spans="3:28" hidden="1" x14ac:dyDescent="0.25"/>
    <row r="132" spans="3:28" hidden="1" x14ac:dyDescent="0.25"/>
    <row r="133" spans="3:28" hidden="1" x14ac:dyDescent="0.25"/>
    <row r="134" spans="3:28" hidden="1" x14ac:dyDescent="0.25"/>
    <row r="135" spans="3:28" hidden="1" x14ac:dyDescent="0.25"/>
    <row r="136" spans="3:28" hidden="1" x14ac:dyDescent="0.25"/>
    <row r="137" spans="3:28" hidden="1" x14ac:dyDescent="0.25">
      <c r="C137" s="110" t="s">
        <v>190</v>
      </c>
      <c r="D137" s="110"/>
      <c r="E137" s="110"/>
      <c r="F137" s="110"/>
      <c r="G137" s="110"/>
      <c r="H137" s="110"/>
      <c r="I137" s="110"/>
      <c r="J137" s="110"/>
      <c r="K137" s="110"/>
      <c r="L137" s="110" t="s">
        <v>190</v>
      </c>
      <c r="M137" s="110"/>
      <c r="N137" s="110"/>
      <c r="O137" s="110"/>
      <c r="P137" s="110"/>
      <c r="Q137" s="110"/>
      <c r="R137" s="110"/>
      <c r="S137" s="110"/>
      <c r="T137" s="110"/>
      <c r="U137" s="110" t="s">
        <v>190</v>
      </c>
      <c r="V137" s="110"/>
      <c r="W137" s="110"/>
      <c r="X137" s="110"/>
      <c r="Y137" s="110"/>
      <c r="Z137" s="110"/>
      <c r="AA137" s="110"/>
      <c r="AB137" s="110"/>
    </row>
    <row r="138" spans="3:28" hidden="1" x14ac:dyDescent="0.25">
      <c r="C138" s="111" t="s">
        <v>191</v>
      </c>
      <c r="D138" s="112">
        <f>E65</f>
        <v>0</v>
      </c>
      <c r="E138" s="113"/>
      <c r="F138" s="110" t="s">
        <v>192</v>
      </c>
      <c r="G138" s="110"/>
      <c r="H138" s="110"/>
      <c r="I138" s="110"/>
      <c r="J138" s="110"/>
      <c r="K138" s="110"/>
      <c r="L138" s="111" t="s">
        <v>191</v>
      </c>
      <c r="M138" s="112">
        <f>F65</f>
        <v>0</v>
      </c>
      <c r="N138" s="113"/>
      <c r="O138" s="110" t="s">
        <v>192</v>
      </c>
      <c r="P138" s="110"/>
      <c r="Q138" s="110"/>
      <c r="R138" s="110"/>
      <c r="S138" s="110"/>
      <c r="T138" s="110"/>
      <c r="U138" s="111" t="s">
        <v>191</v>
      </c>
      <c r="V138" s="114">
        <f>G65</f>
        <v>0</v>
      </c>
      <c r="W138" s="113"/>
      <c r="X138" s="110" t="s">
        <v>192</v>
      </c>
      <c r="Y138" s="110"/>
      <c r="Z138" s="110"/>
      <c r="AA138" s="110"/>
      <c r="AB138" s="110"/>
    </row>
    <row r="139" spans="3:28" hidden="1" x14ac:dyDescent="0.25">
      <c r="C139" s="115" t="s">
        <v>193</v>
      </c>
      <c r="D139" s="116">
        <f>E68</f>
        <v>0</v>
      </c>
      <c r="E139" s="117"/>
      <c r="F139" s="118" t="s">
        <v>194</v>
      </c>
      <c r="G139" s="119">
        <f>D142*D138</f>
        <v>0</v>
      </c>
      <c r="H139" s="110"/>
      <c r="I139" s="120"/>
      <c r="J139" s="110"/>
      <c r="K139" s="110"/>
      <c r="L139" s="115" t="s">
        <v>193</v>
      </c>
      <c r="M139" s="116">
        <f>F68</f>
        <v>0</v>
      </c>
      <c r="N139" s="117"/>
      <c r="O139" s="118" t="s">
        <v>194</v>
      </c>
      <c r="P139" s="119">
        <f>M142*M138</f>
        <v>0</v>
      </c>
      <c r="Q139" s="110"/>
      <c r="R139" s="120"/>
      <c r="S139" s="110"/>
      <c r="T139" s="110"/>
      <c r="U139" s="115" t="s">
        <v>193</v>
      </c>
      <c r="V139" s="121">
        <f>G68</f>
        <v>0</v>
      </c>
      <c r="W139" s="117"/>
      <c r="X139" s="118" t="s">
        <v>194</v>
      </c>
      <c r="Y139" s="119">
        <f>V142*V138</f>
        <v>0</v>
      </c>
      <c r="Z139" s="110"/>
      <c r="AA139" s="120"/>
      <c r="AB139" s="110"/>
    </row>
    <row r="140" spans="3:28" hidden="1" x14ac:dyDescent="0.25">
      <c r="C140" s="115" t="s">
        <v>195</v>
      </c>
      <c r="D140" s="122">
        <f>E66</f>
        <v>0</v>
      </c>
      <c r="E140" s="123"/>
      <c r="F140" s="124" t="s">
        <v>196</v>
      </c>
      <c r="G140" s="125">
        <f>D143*D138</f>
        <v>0</v>
      </c>
      <c r="H140" s="110"/>
      <c r="I140" s="110"/>
      <c r="J140" s="110"/>
      <c r="K140" s="110"/>
      <c r="L140" s="115" t="s">
        <v>195</v>
      </c>
      <c r="M140" s="122">
        <f>F66</f>
        <v>0</v>
      </c>
      <c r="N140" s="123"/>
      <c r="O140" s="124" t="s">
        <v>196</v>
      </c>
      <c r="P140" s="125">
        <f>M143*M138</f>
        <v>0</v>
      </c>
      <c r="Q140" s="110"/>
      <c r="R140" s="110"/>
      <c r="S140" s="110"/>
      <c r="T140" s="110"/>
      <c r="U140" s="115" t="s">
        <v>195</v>
      </c>
      <c r="V140" s="126">
        <f>G66</f>
        <v>0</v>
      </c>
      <c r="W140" s="123"/>
      <c r="X140" s="124" t="s">
        <v>196</v>
      </c>
      <c r="Y140" s="125">
        <f>V143*V138</f>
        <v>0</v>
      </c>
      <c r="Z140" s="110"/>
      <c r="AA140" s="110"/>
      <c r="AB140" s="110"/>
    </row>
    <row r="141" spans="3:28" hidden="1" x14ac:dyDescent="0.25">
      <c r="C141" s="115" t="s">
        <v>197</v>
      </c>
      <c r="D141" s="123">
        <v>12</v>
      </c>
      <c r="E141" s="123"/>
      <c r="F141" s="124" t="s">
        <v>198</v>
      </c>
      <c r="G141" s="125">
        <f>D138-G139-G140-D144-D145</f>
        <v>0</v>
      </c>
      <c r="H141" s="110"/>
      <c r="I141" s="110"/>
      <c r="J141" s="110"/>
      <c r="K141" s="110"/>
      <c r="L141" s="115" t="s">
        <v>197</v>
      </c>
      <c r="M141" s="123">
        <v>12</v>
      </c>
      <c r="N141" s="123"/>
      <c r="O141" s="124" t="s">
        <v>198</v>
      </c>
      <c r="P141" s="125">
        <f>M138-P139-P140-M144-M145</f>
        <v>0</v>
      </c>
      <c r="Q141" s="110"/>
      <c r="R141" s="110"/>
      <c r="S141" s="110"/>
      <c r="T141" s="110"/>
      <c r="U141" s="115" t="s">
        <v>197</v>
      </c>
      <c r="V141" s="127">
        <v>12</v>
      </c>
      <c r="W141" s="123"/>
      <c r="X141" s="124" t="s">
        <v>198</v>
      </c>
      <c r="Y141" s="125">
        <f>V138-Y139-Y140-V144-V145</f>
        <v>0</v>
      </c>
      <c r="Z141" s="110"/>
      <c r="AA141" s="110"/>
      <c r="AB141" s="110"/>
    </row>
    <row r="142" spans="3:28" hidden="1" x14ac:dyDescent="0.25">
      <c r="C142" s="115" t="s">
        <v>194</v>
      </c>
      <c r="D142" s="116">
        <f>E69</f>
        <v>0</v>
      </c>
      <c r="E142" s="128"/>
      <c r="F142" s="124" t="s">
        <v>199</v>
      </c>
      <c r="G142" s="129" t="e">
        <f ca="1">_xll.int.efectivo(RATE(D140*D141,PMT(D139/D141,D140*D141,D138,,D147),G141,,D147,0)*D141,D141)</f>
        <v>#NAME?</v>
      </c>
      <c r="H142" s="110"/>
      <c r="I142" s="130"/>
      <c r="J142" s="110"/>
      <c r="K142" s="110"/>
      <c r="L142" s="115" t="s">
        <v>194</v>
      </c>
      <c r="M142" s="116">
        <f>F69</f>
        <v>0</v>
      </c>
      <c r="N142" s="128"/>
      <c r="O142" s="124" t="s">
        <v>199</v>
      </c>
      <c r="P142" s="129" t="e">
        <f ca="1">_xll.int.efectivo(RATE(M140*M141,PMT(M139/M141,M140*M141,M138,,M147),P141,,M147,0)*M141,M141)</f>
        <v>#NAME?</v>
      </c>
      <c r="Q142" s="110"/>
      <c r="R142" s="130"/>
      <c r="S142" s="110"/>
      <c r="T142" s="110"/>
      <c r="U142" s="115" t="s">
        <v>194</v>
      </c>
      <c r="V142" s="121">
        <f>G69</f>
        <v>0</v>
      </c>
      <c r="W142" s="128"/>
      <c r="X142" s="124" t="s">
        <v>199</v>
      </c>
      <c r="Y142" s="129" t="e">
        <f ca="1">_xll.int.efectivo(RATE(V140*V141,PMT(V139/V141,V140*V141,V138,,V147),Y141,,V147,0)*V141,V141)</f>
        <v>#NAME?</v>
      </c>
      <c r="Z142" s="110"/>
      <c r="AA142" s="130"/>
      <c r="AB142" s="110"/>
    </row>
    <row r="143" spans="3:28" hidden="1" x14ac:dyDescent="0.25">
      <c r="C143" s="115" t="s">
        <v>200</v>
      </c>
      <c r="D143" s="128">
        <v>0</v>
      </c>
      <c r="E143" s="128"/>
      <c r="F143" s="124" t="s">
        <v>201</v>
      </c>
      <c r="G143" s="131">
        <f>SUM(E153:E164)</f>
        <v>0</v>
      </c>
      <c r="H143" s="110"/>
      <c r="I143" s="130"/>
      <c r="J143" s="110"/>
      <c r="K143" s="110"/>
      <c r="L143" s="115" t="s">
        <v>200</v>
      </c>
      <c r="M143" s="128">
        <v>0</v>
      </c>
      <c r="N143" s="128"/>
      <c r="O143" s="124" t="s">
        <v>201</v>
      </c>
      <c r="P143" s="131">
        <f>SUM(N153:N164)</f>
        <v>0</v>
      </c>
      <c r="Q143" s="110"/>
      <c r="R143" s="130"/>
      <c r="S143" s="110"/>
      <c r="T143" s="110"/>
      <c r="U143" s="115" t="s">
        <v>200</v>
      </c>
      <c r="V143" s="132">
        <v>0</v>
      </c>
      <c r="W143" s="128"/>
      <c r="X143" s="124" t="s">
        <v>201</v>
      </c>
      <c r="Y143" s="131">
        <f>SUM(W153:W164)</f>
        <v>0</v>
      </c>
      <c r="Z143" s="110"/>
      <c r="AA143" s="130"/>
      <c r="AB143" s="110"/>
    </row>
    <row r="144" spans="3:28" hidden="1" x14ac:dyDescent="0.25">
      <c r="C144" s="115" t="s">
        <v>202</v>
      </c>
      <c r="D144" s="123">
        <v>0</v>
      </c>
      <c r="E144" s="123"/>
      <c r="F144" s="124" t="s">
        <v>203</v>
      </c>
      <c r="G144" s="131">
        <f>SUM(E165:E176)</f>
        <v>0</v>
      </c>
      <c r="H144" s="133"/>
      <c r="I144" s="110"/>
      <c r="J144" s="110"/>
      <c r="K144" s="110"/>
      <c r="L144" s="115" t="s">
        <v>202</v>
      </c>
      <c r="M144" s="123">
        <v>0</v>
      </c>
      <c r="N144" s="123"/>
      <c r="O144" s="124" t="s">
        <v>203</v>
      </c>
      <c r="P144" s="131">
        <f>SUM(N165:N176)</f>
        <v>0</v>
      </c>
      <c r="Q144" s="133"/>
      <c r="R144" s="110"/>
      <c r="S144" s="110"/>
      <c r="T144" s="110"/>
      <c r="U144" s="115" t="s">
        <v>202</v>
      </c>
      <c r="V144" s="127">
        <v>0</v>
      </c>
      <c r="W144" s="123"/>
      <c r="X144" s="124" t="s">
        <v>203</v>
      </c>
      <c r="Y144" s="131">
        <f>SUM(W165:W176)</f>
        <v>0</v>
      </c>
      <c r="Z144" s="133"/>
      <c r="AA144" s="110"/>
      <c r="AB144" s="110"/>
    </row>
    <row r="145" spans="3:28" hidden="1" x14ac:dyDescent="0.25">
      <c r="C145" s="115" t="s">
        <v>204</v>
      </c>
      <c r="D145" s="123">
        <v>0</v>
      </c>
      <c r="E145" s="123"/>
      <c r="F145" s="124" t="s">
        <v>205</v>
      </c>
      <c r="G145" s="134">
        <f>SUM(E177:E188)</f>
        <v>0</v>
      </c>
      <c r="H145" s="110"/>
      <c r="I145" s="135"/>
      <c r="J145" s="110"/>
      <c r="K145" s="110"/>
      <c r="L145" s="115" t="s">
        <v>204</v>
      </c>
      <c r="M145" s="123">
        <v>0</v>
      </c>
      <c r="N145" s="123"/>
      <c r="O145" s="124" t="s">
        <v>205</v>
      </c>
      <c r="P145" s="134">
        <f>SUM(N177:N188)</f>
        <v>0</v>
      </c>
      <c r="Q145" s="110"/>
      <c r="R145" s="135"/>
      <c r="S145" s="110"/>
      <c r="T145" s="110"/>
      <c r="U145" s="115" t="s">
        <v>204</v>
      </c>
      <c r="V145" s="127">
        <v>0</v>
      </c>
      <c r="W145" s="123"/>
      <c r="X145" s="124" t="s">
        <v>205</v>
      </c>
      <c r="Y145" s="134">
        <f>SUM(W177:W188)</f>
        <v>0</v>
      </c>
      <c r="Z145" s="110"/>
      <c r="AA145" s="135"/>
      <c r="AB145" s="110"/>
    </row>
    <row r="146" spans="3:28" hidden="1" x14ac:dyDescent="0.25">
      <c r="C146" s="115" t="s">
        <v>206</v>
      </c>
      <c r="D146" s="117">
        <v>0</v>
      </c>
      <c r="E146" s="117"/>
      <c r="F146" s="124" t="s">
        <v>207</v>
      </c>
      <c r="G146" s="136">
        <f>SUM(E189:E200)</f>
        <v>0</v>
      </c>
      <c r="H146" s="110"/>
      <c r="I146" s="110"/>
      <c r="J146" s="110"/>
      <c r="K146" s="110"/>
      <c r="L146" s="115" t="s">
        <v>206</v>
      </c>
      <c r="M146" s="117">
        <v>0</v>
      </c>
      <c r="N146" s="117"/>
      <c r="O146" s="124" t="s">
        <v>207</v>
      </c>
      <c r="P146" s="136">
        <f>SUM(N189:N200)</f>
        <v>0</v>
      </c>
      <c r="Q146" s="110"/>
      <c r="R146" s="110"/>
      <c r="S146" s="110"/>
      <c r="T146" s="110"/>
      <c r="U146" s="115" t="s">
        <v>206</v>
      </c>
      <c r="V146" s="137">
        <v>0</v>
      </c>
      <c r="W146" s="117"/>
      <c r="X146" s="124" t="s">
        <v>207</v>
      </c>
      <c r="Y146" s="136">
        <f>SUM(W189:W200)</f>
        <v>0</v>
      </c>
      <c r="Z146" s="110"/>
      <c r="AA146" s="110"/>
      <c r="AB146" s="110"/>
    </row>
    <row r="147" spans="3:28" hidden="1" x14ac:dyDescent="0.25">
      <c r="C147" s="138" t="s">
        <v>208</v>
      </c>
      <c r="D147" s="123">
        <v>0</v>
      </c>
      <c r="E147" s="123"/>
      <c r="F147" s="139" t="s">
        <v>209</v>
      </c>
      <c r="G147" s="140">
        <f>SUM(E201:E212)</f>
        <v>0</v>
      </c>
      <c r="H147" s="110"/>
      <c r="I147" s="110"/>
      <c r="J147" s="110"/>
      <c r="K147" s="110"/>
      <c r="L147" s="138" t="s">
        <v>208</v>
      </c>
      <c r="M147" s="123">
        <v>0</v>
      </c>
      <c r="N147" s="123"/>
      <c r="O147" s="139" t="s">
        <v>209</v>
      </c>
      <c r="P147" s="140">
        <f>SUM(N201:N212)</f>
        <v>0</v>
      </c>
      <c r="Q147" s="110"/>
      <c r="R147" s="110"/>
      <c r="S147" s="110"/>
      <c r="T147" s="110"/>
      <c r="U147" s="138" t="s">
        <v>208</v>
      </c>
      <c r="V147" s="127">
        <v>0</v>
      </c>
      <c r="W147" s="123"/>
      <c r="X147" s="139" t="s">
        <v>209</v>
      </c>
      <c r="Y147" s="140">
        <f>SUM(W201:W212)</f>
        <v>0</v>
      </c>
      <c r="Z147" s="110"/>
      <c r="AA147" s="110"/>
      <c r="AB147" s="110"/>
    </row>
    <row r="148" spans="3:28" hidden="1" x14ac:dyDescent="0.25">
      <c r="C148" s="110"/>
      <c r="D148" s="123"/>
      <c r="E148" s="123"/>
      <c r="F148" s="110"/>
      <c r="G148" s="110"/>
      <c r="H148" s="110"/>
      <c r="I148" s="110"/>
      <c r="J148" s="110"/>
      <c r="K148" s="110"/>
      <c r="L148" s="110"/>
      <c r="M148" s="123"/>
      <c r="N148" s="123"/>
      <c r="O148" s="110"/>
      <c r="P148" s="110"/>
      <c r="Q148" s="110"/>
      <c r="R148" s="110"/>
      <c r="S148" s="110"/>
      <c r="T148" s="110"/>
      <c r="U148" s="110"/>
      <c r="V148" s="123"/>
      <c r="W148" s="123"/>
      <c r="X148" s="110"/>
      <c r="Y148" s="110"/>
      <c r="Z148" s="110"/>
      <c r="AA148" s="110"/>
      <c r="AB148" s="110"/>
    </row>
    <row r="149" spans="3:28" hidden="1" x14ac:dyDescent="0.25">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row>
    <row r="150" spans="3:28" hidden="1" x14ac:dyDescent="0.25">
      <c r="C150" s="110" t="s">
        <v>192</v>
      </c>
      <c r="D150" s="110"/>
      <c r="E150" s="110"/>
      <c r="F150" s="110"/>
      <c r="G150" s="110"/>
      <c r="H150" s="110"/>
      <c r="I150" s="110"/>
      <c r="J150" s="110"/>
      <c r="K150" s="110"/>
      <c r="L150" s="110" t="s">
        <v>192</v>
      </c>
      <c r="M150" s="110"/>
      <c r="N150" s="110"/>
      <c r="O150" s="110"/>
      <c r="P150" s="110"/>
      <c r="Q150" s="110"/>
      <c r="R150" s="110"/>
      <c r="S150" s="110"/>
      <c r="T150" s="110"/>
      <c r="U150" s="110" t="s">
        <v>192</v>
      </c>
      <c r="V150" s="110"/>
      <c r="W150" s="110"/>
      <c r="X150" s="110"/>
      <c r="Y150" s="110"/>
      <c r="Z150" s="110"/>
      <c r="AA150" s="110"/>
      <c r="AB150" s="110"/>
    </row>
    <row r="151" spans="3:28" ht="45" hidden="1" x14ac:dyDescent="0.25">
      <c r="C151" s="141" t="s">
        <v>210</v>
      </c>
      <c r="D151" s="141" t="s">
        <v>211</v>
      </c>
      <c r="E151" s="141" t="s">
        <v>212</v>
      </c>
      <c r="F151" s="141" t="s">
        <v>213</v>
      </c>
      <c r="G151" s="141" t="s">
        <v>214</v>
      </c>
      <c r="H151" s="141" t="s">
        <v>215</v>
      </c>
      <c r="I151" s="141" t="s">
        <v>216</v>
      </c>
      <c r="J151" s="141" t="s">
        <v>217</v>
      </c>
      <c r="K151" s="123"/>
      <c r="L151" s="141" t="s">
        <v>210</v>
      </c>
      <c r="M151" s="141" t="s">
        <v>211</v>
      </c>
      <c r="N151" s="141" t="s">
        <v>212</v>
      </c>
      <c r="O151" s="141" t="s">
        <v>213</v>
      </c>
      <c r="P151" s="141" t="s">
        <v>214</v>
      </c>
      <c r="Q151" s="141" t="s">
        <v>215</v>
      </c>
      <c r="R151" s="141" t="s">
        <v>216</v>
      </c>
      <c r="S151" s="141" t="s">
        <v>217</v>
      </c>
      <c r="T151" s="110"/>
      <c r="U151" s="141" t="s">
        <v>210</v>
      </c>
      <c r="V151" s="141" t="s">
        <v>211</v>
      </c>
      <c r="W151" s="141" t="s">
        <v>212</v>
      </c>
      <c r="X151" s="141" t="s">
        <v>213</v>
      </c>
      <c r="Y151" s="141" t="s">
        <v>214</v>
      </c>
      <c r="Z151" s="141" t="s">
        <v>215</v>
      </c>
      <c r="AA151" s="141" t="s">
        <v>216</v>
      </c>
      <c r="AB151" s="141" t="s">
        <v>217</v>
      </c>
    </row>
    <row r="152" spans="3:28" hidden="1" x14ac:dyDescent="0.25">
      <c r="C152" s="142">
        <v>0</v>
      </c>
      <c r="D152" s="143"/>
      <c r="E152" s="143"/>
      <c r="F152" s="143"/>
      <c r="G152" s="143"/>
      <c r="H152" s="144">
        <f>D138</f>
        <v>0</v>
      </c>
      <c r="I152" s="143"/>
      <c r="J152" s="143"/>
      <c r="K152" s="123"/>
      <c r="L152" s="142">
        <v>0</v>
      </c>
      <c r="M152" s="143"/>
      <c r="N152" s="143"/>
      <c r="O152" s="143"/>
      <c r="P152" s="143"/>
      <c r="Q152" s="144">
        <f>M138</f>
        <v>0</v>
      </c>
      <c r="R152" s="143"/>
      <c r="S152" s="143"/>
      <c r="T152" s="110"/>
      <c r="U152" s="142">
        <v>0</v>
      </c>
      <c r="V152" s="143"/>
      <c r="W152" s="143"/>
      <c r="X152" s="143"/>
      <c r="Y152" s="143"/>
      <c r="Z152" s="144">
        <f>V138</f>
        <v>0</v>
      </c>
      <c r="AA152" s="143"/>
      <c r="AB152" s="143"/>
    </row>
    <row r="153" spans="3:28" hidden="1" x14ac:dyDescent="0.25">
      <c r="C153" s="145" t="str">
        <f t="shared" ref="C153:C184" si="0">IF(C152&lt;$D$140*$D$141,C152+1,"")</f>
        <v/>
      </c>
      <c r="D153" s="146" t="str">
        <f t="shared" ref="D153:D184" si="1">IF(C153="","",-PMT($D$139/$D$141,$D$140*$D$141,$D$138,,$D$147))</f>
        <v/>
      </c>
      <c r="E153" s="147" t="str">
        <f t="shared" ref="E153:E184" si="2">IF(C153="","",$D$139/$D$141*H152)</f>
        <v/>
      </c>
      <c r="F153" s="146" t="str">
        <f t="shared" ref="F153:F184" si="3">IF(C153="","",D153-E153)</f>
        <v/>
      </c>
      <c r="G153" s="146" t="str">
        <f t="shared" ref="G153:G184" si="4">IF(C153="","",F153+G152)</f>
        <v/>
      </c>
      <c r="H153" s="146" t="str">
        <f t="shared" ref="H153:H184" si="5">IF(C153="","",$H$152-G153)</f>
        <v/>
      </c>
      <c r="I153" s="146" t="str">
        <f t="shared" ref="I153:I184" si="6">IF(C153="","",$D$146*H153)</f>
        <v/>
      </c>
      <c r="J153" s="146" t="str">
        <f t="shared" ref="J153:J184" si="7">IF(C153="","",H153+I153)</f>
        <v/>
      </c>
      <c r="K153" s="148"/>
      <c r="L153" s="145" t="str">
        <f t="shared" ref="L153:L184" si="8">IF(L152&lt;$M$140*$M$141,L152+1,"")</f>
        <v/>
      </c>
      <c r="M153" s="146" t="str">
        <f t="shared" ref="M153:M184" si="9">IF(L153="","",-PMT($M$139/$M$141,$M$140*$M$141,$M$138,,$M$147))</f>
        <v/>
      </c>
      <c r="N153" s="147" t="str">
        <f t="shared" ref="N153:N184" si="10">IF(L153="","",$M$139/$M$141*Q152)</f>
        <v/>
      </c>
      <c r="O153" s="146" t="str">
        <f t="shared" ref="O153:O184" si="11">IF(L153="","",M153-N153)</f>
        <v/>
      </c>
      <c r="P153" s="146" t="str">
        <f t="shared" ref="P153:P184" si="12">IF(L153="","",O153+P152)</f>
        <v/>
      </c>
      <c r="Q153" s="146" t="str">
        <f t="shared" ref="Q153:Q184" si="13">IF(L153="","",$Q$152-P153)</f>
        <v/>
      </c>
      <c r="R153" s="146" t="str">
        <f t="shared" ref="R153:R184" si="14">IF(L153="","",$M$146*Q153)</f>
        <v/>
      </c>
      <c r="S153" s="146" t="str">
        <f t="shared" ref="S153:S184" si="15">IF(L153="","",Q153+R153)</f>
        <v/>
      </c>
      <c r="T153" s="110"/>
      <c r="U153" s="145" t="str">
        <f t="shared" ref="U153:U184" si="16">IF(U152&lt;$V$140*$V$141,U152+1,"")</f>
        <v/>
      </c>
      <c r="V153" s="146" t="str">
        <f t="shared" ref="V153:V184" si="17">IF(U153="","",-PMT($V$139/$V$141,$V$140*$V$141,$V$138,,$V$147))</f>
        <v/>
      </c>
      <c r="W153" s="147" t="str">
        <f t="shared" ref="W153:W184" si="18">IF(U153="","",$V$139/$V$141*Z152)</f>
        <v/>
      </c>
      <c r="X153" s="146" t="str">
        <f t="shared" ref="X153:X184" si="19">IF(U153="","",V153-W153)</f>
        <v/>
      </c>
      <c r="Y153" s="146" t="str">
        <f t="shared" ref="Y153:Y184" si="20">IF(U153="","",X153+Y152)</f>
        <v/>
      </c>
      <c r="Z153" s="146" t="str">
        <f t="shared" ref="Z153:Z184" si="21">IF(U153="","",$Z$152-Y153)</f>
        <v/>
      </c>
      <c r="AA153" s="146" t="str">
        <f t="shared" ref="AA153:AA184" si="22">IF(U153="","",$V$146*Z153)</f>
        <v/>
      </c>
      <c r="AB153" s="146" t="str">
        <f t="shared" ref="AB153:AB184" si="23">IF(U153="","",Z153+AA153)</f>
        <v/>
      </c>
    </row>
    <row r="154" spans="3:28" hidden="1" x14ac:dyDescent="0.25">
      <c r="C154" s="145" t="str">
        <f t="shared" si="0"/>
        <v/>
      </c>
      <c r="D154" s="146" t="str">
        <f t="shared" si="1"/>
        <v/>
      </c>
      <c r="E154" s="147" t="str">
        <f t="shared" si="2"/>
        <v/>
      </c>
      <c r="F154" s="146" t="str">
        <f t="shared" si="3"/>
        <v/>
      </c>
      <c r="G154" s="146" t="str">
        <f t="shared" si="4"/>
        <v/>
      </c>
      <c r="H154" s="146" t="str">
        <f t="shared" si="5"/>
        <v/>
      </c>
      <c r="I154" s="146" t="str">
        <f t="shared" si="6"/>
        <v/>
      </c>
      <c r="J154" s="146" t="str">
        <f t="shared" si="7"/>
        <v/>
      </c>
      <c r="K154" s="110"/>
      <c r="L154" s="145" t="str">
        <f t="shared" si="8"/>
        <v/>
      </c>
      <c r="M154" s="146" t="str">
        <f t="shared" si="9"/>
        <v/>
      </c>
      <c r="N154" s="147" t="str">
        <f t="shared" si="10"/>
        <v/>
      </c>
      <c r="O154" s="146" t="str">
        <f t="shared" si="11"/>
        <v/>
      </c>
      <c r="P154" s="146" t="str">
        <f t="shared" si="12"/>
        <v/>
      </c>
      <c r="Q154" s="146" t="str">
        <f t="shared" si="13"/>
        <v/>
      </c>
      <c r="R154" s="146" t="str">
        <f t="shared" si="14"/>
        <v/>
      </c>
      <c r="S154" s="146" t="str">
        <f t="shared" si="15"/>
        <v/>
      </c>
      <c r="T154" s="110"/>
      <c r="U154" s="145" t="str">
        <f t="shared" si="16"/>
        <v/>
      </c>
      <c r="V154" s="146" t="str">
        <f t="shared" si="17"/>
        <v/>
      </c>
      <c r="W154" s="147" t="str">
        <f t="shared" si="18"/>
        <v/>
      </c>
      <c r="X154" s="146" t="str">
        <f t="shared" si="19"/>
        <v/>
      </c>
      <c r="Y154" s="146" t="str">
        <f t="shared" si="20"/>
        <v/>
      </c>
      <c r="Z154" s="146" t="str">
        <f t="shared" si="21"/>
        <v/>
      </c>
      <c r="AA154" s="146" t="str">
        <f t="shared" si="22"/>
        <v/>
      </c>
      <c r="AB154" s="146" t="str">
        <f t="shared" si="23"/>
        <v/>
      </c>
    </row>
    <row r="155" spans="3:28" hidden="1" x14ac:dyDescent="0.25">
      <c r="C155" s="145" t="str">
        <f t="shared" si="0"/>
        <v/>
      </c>
      <c r="D155" s="146" t="str">
        <f t="shared" si="1"/>
        <v/>
      </c>
      <c r="E155" s="147" t="str">
        <f t="shared" si="2"/>
        <v/>
      </c>
      <c r="F155" s="146" t="str">
        <f t="shared" si="3"/>
        <v/>
      </c>
      <c r="G155" s="146" t="str">
        <f t="shared" si="4"/>
        <v/>
      </c>
      <c r="H155" s="146" t="str">
        <f t="shared" si="5"/>
        <v/>
      </c>
      <c r="I155" s="146" t="str">
        <f t="shared" si="6"/>
        <v/>
      </c>
      <c r="J155" s="146" t="str">
        <f t="shared" si="7"/>
        <v/>
      </c>
      <c r="K155" s="110"/>
      <c r="L155" s="145" t="str">
        <f t="shared" si="8"/>
        <v/>
      </c>
      <c r="M155" s="146" t="str">
        <f t="shared" si="9"/>
        <v/>
      </c>
      <c r="N155" s="147" t="str">
        <f t="shared" si="10"/>
        <v/>
      </c>
      <c r="O155" s="146" t="str">
        <f t="shared" si="11"/>
        <v/>
      </c>
      <c r="P155" s="146" t="str">
        <f t="shared" si="12"/>
        <v/>
      </c>
      <c r="Q155" s="146" t="str">
        <f t="shared" si="13"/>
        <v/>
      </c>
      <c r="R155" s="146" t="str">
        <f t="shared" si="14"/>
        <v/>
      </c>
      <c r="S155" s="146" t="str">
        <f t="shared" si="15"/>
        <v/>
      </c>
      <c r="T155" s="110"/>
      <c r="U155" s="145" t="str">
        <f t="shared" si="16"/>
        <v/>
      </c>
      <c r="V155" s="146" t="str">
        <f t="shared" si="17"/>
        <v/>
      </c>
      <c r="W155" s="147" t="str">
        <f t="shared" si="18"/>
        <v/>
      </c>
      <c r="X155" s="146" t="str">
        <f t="shared" si="19"/>
        <v/>
      </c>
      <c r="Y155" s="146" t="str">
        <f t="shared" si="20"/>
        <v/>
      </c>
      <c r="Z155" s="146" t="str">
        <f t="shared" si="21"/>
        <v/>
      </c>
      <c r="AA155" s="146" t="str">
        <f t="shared" si="22"/>
        <v/>
      </c>
      <c r="AB155" s="146" t="str">
        <f t="shared" si="23"/>
        <v/>
      </c>
    </row>
    <row r="156" spans="3:28" hidden="1" x14ac:dyDescent="0.25">
      <c r="C156" s="145" t="str">
        <f t="shared" si="0"/>
        <v/>
      </c>
      <c r="D156" s="146" t="str">
        <f t="shared" si="1"/>
        <v/>
      </c>
      <c r="E156" s="147" t="str">
        <f t="shared" si="2"/>
        <v/>
      </c>
      <c r="F156" s="146" t="str">
        <f t="shared" si="3"/>
        <v/>
      </c>
      <c r="G156" s="146" t="str">
        <f t="shared" si="4"/>
        <v/>
      </c>
      <c r="H156" s="146" t="str">
        <f t="shared" si="5"/>
        <v/>
      </c>
      <c r="I156" s="146" t="str">
        <f t="shared" si="6"/>
        <v/>
      </c>
      <c r="J156" s="146" t="str">
        <f t="shared" si="7"/>
        <v/>
      </c>
      <c r="K156" s="110"/>
      <c r="L156" s="145" t="str">
        <f t="shared" si="8"/>
        <v/>
      </c>
      <c r="M156" s="146" t="str">
        <f t="shared" si="9"/>
        <v/>
      </c>
      <c r="N156" s="147" t="str">
        <f t="shared" si="10"/>
        <v/>
      </c>
      <c r="O156" s="146" t="str">
        <f t="shared" si="11"/>
        <v/>
      </c>
      <c r="P156" s="146" t="str">
        <f t="shared" si="12"/>
        <v/>
      </c>
      <c r="Q156" s="146" t="str">
        <f t="shared" si="13"/>
        <v/>
      </c>
      <c r="R156" s="146" t="str">
        <f t="shared" si="14"/>
        <v/>
      </c>
      <c r="S156" s="146" t="str">
        <f t="shared" si="15"/>
        <v/>
      </c>
      <c r="T156" s="110"/>
      <c r="U156" s="145" t="str">
        <f t="shared" si="16"/>
        <v/>
      </c>
      <c r="V156" s="146" t="str">
        <f t="shared" si="17"/>
        <v/>
      </c>
      <c r="W156" s="147" t="str">
        <f t="shared" si="18"/>
        <v/>
      </c>
      <c r="X156" s="146" t="str">
        <f t="shared" si="19"/>
        <v/>
      </c>
      <c r="Y156" s="146" t="str">
        <f t="shared" si="20"/>
        <v/>
      </c>
      <c r="Z156" s="146" t="str">
        <f t="shared" si="21"/>
        <v/>
      </c>
      <c r="AA156" s="146" t="str">
        <f t="shared" si="22"/>
        <v/>
      </c>
      <c r="AB156" s="146" t="str">
        <f t="shared" si="23"/>
        <v/>
      </c>
    </row>
    <row r="157" spans="3:28" hidden="1" x14ac:dyDescent="0.25">
      <c r="C157" s="145" t="str">
        <f t="shared" si="0"/>
        <v/>
      </c>
      <c r="D157" s="146" t="str">
        <f t="shared" si="1"/>
        <v/>
      </c>
      <c r="E157" s="147" t="str">
        <f t="shared" si="2"/>
        <v/>
      </c>
      <c r="F157" s="146" t="str">
        <f t="shared" si="3"/>
        <v/>
      </c>
      <c r="G157" s="146" t="str">
        <f t="shared" si="4"/>
        <v/>
      </c>
      <c r="H157" s="146" t="str">
        <f t="shared" si="5"/>
        <v/>
      </c>
      <c r="I157" s="146" t="str">
        <f t="shared" si="6"/>
        <v/>
      </c>
      <c r="J157" s="146" t="str">
        <f t="shared" si="7"/>
        <v/>
      </c>
      <c r="K157" s="110"/>
      <c r="L157" s="145" t="str">
        <f t="shared" si="8"/>
        <v/>
      </c>
      <c r="M157" s="146" t="str">
        <f t="shared" si="9"/>
        <v/>
      </c>
      <c r="N157" s="147" t="str">
        <f t="shared" si="10"/>
        <v/>
      </c>
      <c r="O157" s="146" t="str">
        <f t="shared" si="11"/>
        <v/>
      </c>
      <c r="P157" s="146" t="str">
        <f t="shared" si="12"/>
        <v/>
      </c>
      <c r="Q157" s="146" t="str">
        <f t="shared" si="13"/>
        <v/>
      </c>
      <c r="R157" s="146" t="str">
        <f t="shared" si="14"/>
        <v/>
      </c>
      <c r="S157" s="146" t="str">
        <f t="shared" si="15"/>
        <v/>
      </c>
      <c r="T157" s="110"/>
      <c r="U157" s="145" t="str">
        <f t="shared" si="16"/>
        <v/>
      </c>
      <c r="V157" s="146" t="str">
        <f t="shared" si="17"/>
        <v/>
      </c>
      <c r="W157" s="147" t="str">
        <f t="shared" si="18"/>
        <v/>
      </c>
      <c r="X157" s="146" t="str">
        <f t="shared" si="19"/>
        <v/>
      </c>
      <c r="Y157" s="146" t="str">
        <f t="shared" si="20"/>
        <v/>
      </c>
      <c r="Z157" s="146" t="str">
        <f t="shared" si="21"/>
        <v/>
      </c>
      <c r="AA157" s="146" t="str">
        <f t="shared" si="22"/>
        <v/>
      </c>
      <c r="AB157" s="146" t="str">
        <f t="shared" si="23"/>
        <v/>
      </c>
    </row>
    <row r="158" spans="3:28" hidden="1" x14ac:dyDescent="0.25">
      <c r="C158" s="145" t="str">
        <f t="shared" si="0"/>
        <v/>
      </c>
      <c r="D158" s="146" t="str">
        <f t="shared" si="1"/>
        <v/>
      </c>
      <c r="E158" s="147" t="str">
        <f t="shared" si="2"/>
        <v/>
      </c>
      <c r="F158" s="146" t="str">
        <f t="shared" si="3"/>
        <v/>
      </c>
      <c r="G158" s="146" t="str">
        <f t="shared" si="4"/>
        <v/>
      </c>
      <c r="H158" s="146" t="str">
        <f t="shared" si="5"/>
        <v/>
      </c>
      <c r="I158" s="146" t="str">
        <f t="shared" si="6"/>
        <v/>
      </c>
      <c r="J158" s="146" t="str">
        <f t="shared" si="7"/>
        <v/>
      </c>
      <c r="K158" s="110"/>
      <c r="L158" s="145" t="str">
        <f t="shared" si="8"/>
        <v/>
      </c>
      <c r="M158" s="146" t="str">
        <f t="shared" si="9"/>
        <v/>
      </c>
      <c r="N158" s="147" t="str">
        <f t="shared" si="10"/>
        <v/>
      </c>
      <c r="O158" s="146" t="str">
        <f t="shared" si="11"/>
        <v/>
      </c>
      <c r="P158" s="146" t="str">
        <f t="shared" si="12"/>
        <v/>
      </c>
      <c r="Q158" s="146" t="str">
        <f t="shared" si="13"/>
        <v/>
      </c>
      <c r="R158" s="146" t="str">
        <f t="shared" si="14"/>
        <v/>
      </c>
      <c r="S158" s="146" t="str">
        <f t="shared" si="15"/>
        <v/>
      </c>
      <c r="T158" s="110"/>
      <c r="U158" s="145" t="str">
        <f t="shared" si="16"/>
        <v/>
      </c>
      <c r="V158" s="146" t="str">
        <f t="shared" si="17"/>
        <v/>
      </c>
      <c r="W158" s="147" t="str">
        <f t="shared" si="18"/>
        <v/>
      </c>
      <c r="X158" s="146" t="str">
        <f t="shared" si="19"/>
        <v/>
      </c>
      <c r="Y158" s="146" t="str">
        <f t="shared" si="20"/>
        <v/>
      </c>
      <c r="Z158" s="146" t="str">
        <f t="shared" si="21"/>
        <v/>
      </c>
      <c r="AA158" s="146" t="str">
        <f t="shared" si="22"/>
        <v/>
      </c>
      <c r="AB158" s="146" t="str">
        <f t="shared" si="23"/>
        <v/>
      </c>
    </row>
    <row r="159" spans="3:28" hidden="1" x14ac:dyDescent="0.25">
      <c r="C159" s="145" t="str">
        <f t="shared" si="0"/>
        <v/>
      </c>
      <c r="D159" s="146" t="str">
        <f t="shared" si="1"/>
        <v/>
      </c>
      <c r="E159" s="147" t="str">
        <f t="shared" si="2"/>
        <v/>
      </c>
      <c r="F159" s="146" t="str">
        <f t="shared" si="3"/>
        <v/>
      </c>
      <c r="G159" s="146" t="str">
        <f t="shared" si="4"/>
        <v/>
      </c>
      <c r="H159" s="146" t="str">
        <f t="shared" si="5"/>
        <v/>
      </c>
      <c r="I159" s="146" t="str">
        <f t="shared" si="6"/>
        <v/>
      </c>
      <c r="J159" s="146" t="str">
        <f t="shared" si="7"/>
        <v/>
      </c>
      <c r="K159" s="110"/>
      <c r="L159" s="145" t="str">
        <f t="shared" si="8"/>
        <v/>
      </c>
      <c r="M159" s="146" t="str">
        <f t="shared" si="9"/>
        <v/>
      </c>
      <c r="N159" s="147" t="str">
        <f t="shared" si="10"/>
        <v/>
      </c>
      <c r="O159" s="146" t="str">
        <f t="shared" si="11"/>
        <v/>
      </c>
      <c r="P159" s="146" t="str">
        <f t="shared" si="12"/>
        <v/>
      </c>
      <c r="Q159" s="146" t="str">
        <f t="shared" si="13"/>
        <v/>
      </c>
      <c r="R159" s="146" t="str">
        <f t="shared" si="14"/>
        <v/>
      </c>
      <c r="S159" s="146" t="str">
        <f t="shared" si="15"/>
        <v/>
      </c>
      <c r="T159" s="110"/>
      <c r="U159" s="145" t="str">
        <f t="shared" si="16"/>
        <v/>
      </c>
      <c r="V159" s="146" t="str">
        <f t="shared" si="17"/>
        <v/>
      </c>
      <c r="W159" s="147" t="str">
        <f t="shared" si="18"/>
        <v/>
      </c>
      <c r="X159" s="146" t="str">
        <f t="shared" si="19"/>
        <v/>
      </c>
      <c r="Y159" s="146" t="str">
        <f t="shared" si="20"/>
        <v/>
      </c>
      <c r="Z159" s="146" t="str">
        <f t="shared" si="21"/>
        <v/>
      </c>
      <c r="AA159" s="146" t="str">
        <f t="shared" si="22"/>
        <v/>
      </c>
      <c r="AB159" s="146" t="str">
        <f t="shared" si="23"/>
        <v/>
      </c>
    </row>
    <row r="160" spans="3:28" hidden="1" x14ac:dyDescent="0.25">
      <c r="C160" s="145" t="str">
        <f t="shared" si="0"/>
        <v/>
      </c>
      <c r="D160" s="146" t="str">
        <f t="shared" si="1"/>
        <v/>
      </c>
      <c r="E160" s="147" t="str">
        <f t="shared" si="2"/>
        <v/>
      </c>
      <c r="F160" s="146" t="str">
        <f t="shared" si="3"/>
        <v/>
      </c>
      <c r="G160" s="146" t="str">
        <f t="shared" si="4"/>
        <v/>
      </c>
      <c r="H160" s="146" t="str">
        <f t="shared" si="5"/>
        <v/>
      </c>
      <c r="I160" s="146" t="str">
        <f t="shared" si="6"/>
        <v/>
      </c>
      <c r="J160" s="146" t="str">
        <f t="shared" si="7"/>
        <v/>
      </c>
      <c r="K160" s="110"/>
      <c r="L160" s="145" t="str">
        <f t="shared" si="8"/>
        <v/>
      </c>
      <c r="M160" s="146" t="str">
        <f t="shared" si="9"/>
        <v/>
      </c>
      <c r="N160" s="147" t="str">
        <f t="shared" si="10"/>
        <v/>
      </c>
      <c r="O160" s="146" t="str">
        <f t="shared" si="11"/>
        <v/>
      </c>
      <c r="P160" s="146" t="str">
        <f t="shared" si="12"/>
        <v/>
      </c>
      <c r="Q160" s="146" t="str">
        <f t="shared" si="13"/>
        <v/>
      </c>
      <c r="R160" s="146" t="str">
        <f t="shared" si="14"/>
        <v/>
      </c>
      <c r="S160" s="146" t="str">
        <f t="shared" si="15"/>
        <v/>
      </c>
      <c r="T160" s="110"/>
      <c r="U160" s="145" t="str">
        <f t="shared" si="16"/>
        <v/>
      </c>
      <c r="V160" s="146" t="str">
        <f t="shared" si="17"/>
        <v/>
      </c>
      <c r="W160" s="147" t="str">
        <f t="shared" si="18"/>
        <v/>
      </c>
      <c r="X160" s="146" t="str">
        <f t="shared" si="19"/>
        <v/>
      </c>
      <c r="Y160" s="146" t="str">
        <f t="shared" si="20"/>
        <v/>
      </c>
      <c r="Z160" s="146" t="str">
        <f t="shared" si="21"/>
        <v/>
      </c>
      <c r="AA160" s="146" t="str">
        <f t="shared" si="22"/>
        <v/>
      </c>
      <c r="AB160" s="146" t="str">
        <f t="shared" si="23"/>
        <v/>
      </c>
    </row>
    <row r="161" spans="3:28" hidden="1" x14ac:dyDescent="0.25">
      <c r="C161" s="145" t="str">
        <f t="shared" si="0"/>
        <v/>
      </c>
      <c r="D161" s="146" t="str">
        <f t="shared" si="1"/>
        <v/>
      </c>
      <c r="E161" s="147" t="str">
        <f t="shared" si="2"/>
        <v/>
      </c>
      <c r="F161" s="146" t="str">
        <f t="shared" si="3"/>
        <v/>
      </c>
      <c r="G161" s="146" t="str">
        <f t="shared" si="4"/>
        <v/>
      </c>
      <c r="H161" s="146" t="str">
        <f t="shared" si="5"/>
        <v/>
      </c>
      <c r="I161" s="146" t="str">
        <f t="shared" si="6"/>
        <v/>
      </c>
      <c r="J161" s="146" t="str">
        <f t="shared" si="7"/>
        <v/>
      </c>
      <c r="K161" s="110"/>
      <c r="L161" s="145" t="str">
        <f t="shared" si="8"/>
        <v/>
      </c>
      <c r="M161" s="146" t="str">
        <f t="shared" si="9"/>
        <v/>
      </c>
      <c r="N161" s="147" t="str">
        <f t="shared" si="10"/>
        <v/>
      </c>
      <c r="O161" s="146" t="str">
        <f t="shared" si="11"/>
        <v/>
      </c>
      <c r="P161" s="146" t="str">
        <f t="shared" si="12"/>
        <v/>
      </c>
      <c r="Q161" s="146" t="str">
        <f t="shared" si="13"/>
        <v/>
      </c>
      <c r="R161" s="146" t="str">
        <f t="shared" si="14"/>
        <v/>
      </c>
      <c r="S161" s="146" t="str">
        <f t="shared" si="15"/>
        <v/>
      </c>
      <c r="T161" s="110"/>
      <c r="U161" s="145" t="str">
        <f t="shared" si="16"/>
        <v/>
      </c>
      <c r="V161" s="146" t="str">
        <f t="shared" si="17"/>
        <v/>
      </c>
      <c r="W161" s="147" t="str">
        <f t="shared" si="18"/>
        <v/>
      </c>
      <c r="X161" s="146" t="str">
        <f t="shared" si="19"/>
        <v/>
      </c>
      <c r="Y161" s="146" t="str">
        <f t="shared" si="20"/>
        <v/>
      </c>
      <c r="Z161" s="146" t="str">
        <f t="shared" si="21"/>
        <v/>
      </c>
      <c r="AA161" s="146" t="str">
        <f t="shared" si="22"/>
        <v/>
      </c>
      <c r="AB161" s="146" t="str">
        <f t="shared" si="23"/>
        <v/>
      </c>
    </row>
    <row r="162" spans="3:28" hidden="1" x14ac:dyDescent="0.25">
      <c r="C162" s="145" t="str">
        <f t="shared" si="0"/>
        <v/>
      </c>
      <c r="D162" s="146" t="str">
        <f t="shared" si="1"/>
        <v/>
      </c>
      <c r="E162" s="147" t="str">
        <f t="shared" si="2"/>
        <v/>
      </c>
      <c r="F162" s="146" t="str">
        <f t="shared" si="3"/>
        <v/>
      </c>
      <c r="G162" s="146" t="str">
        <f t="shared" si="4"/>
        <v/>
      </c>
      <c r="H162" s="146" t="str">
        <f t="shared" si="5"/>
        <v/>
      </c>
      <c r="I162" s="146" t="str">
        <f t="shared" si="6"/>
        <v/>
      </c>
      <c r="J162" s="146" t="str">
        <f t="shared" si="7"/>
        <v/>
      </c>
      <c r="K162" s="110"/>
      <c r="L162" s="145" t="str">
        <f t="shared" si="8"/>
        <v/>
      </c>
      <c r="M162" s="146" t="str">
        <f t="shared" si="9"/>
        <v/>
      </c>
      <c r="N162" s="147" t="str">
        <f t="shared" si="10"/>
        <v/>
      </c>
      <c r="O162" s="146" t="str">
        <f t="shared" si="11"/>
        <v/>
      </c>
      <c r="P162" s="146" t="str">
        <f t="shared" si="12"/>
        <v/>
      </c>
      <c r="Q162" s="146" t="str">
        <f t="shared" si="13"/>
        <v/>
      </c>
      <c r="R162" s="146" t="str">
        <f t="shared" si="14"/>
        <v/>
      </c>
      <c r="S162" s="146" t="str">
        <f t="shared" si="15"/>
        <v/>
      </c>
      <c r="T162" s="110"/>
      <c r="U162" s="145" t="str">
        <f t="shared" si="16"/>
        <v/>
      </c>
      <c r="V162" s="146" t="str">
        <f t="shared" si="17"/>
        <v/>
      </c>
      <c r="W162" s="147" t="str">
        <f t="shared" si="18"/>
        <v/>
      </c>
      <c r="X162" s="146" t="str">
        <f t="shared" si="19"/>
        <v/>
      </c>
      <c r="Y162" s="146" t="str">
        <f t="shared" si="20"/>
        <v/>
      </c>
      <c r="Z162" s="146" t="str">
        <f t="shared" si="21"/>
        <v/>
      </c>
      <c r="AA162" s="146" t="str">
        <f t="shared" si="22"/>
        <v/>
      </c>
      <c r="AB162" s="146" t="str">
        <f t="shared" si="23"/>
        <v/>
      </c>
    </row>
    <row r="163" spans="3:28" hidden="1" x14ac:dyDescent="0.25">
      <c r="C163" s="145" t="str">
        <f t="shared" si="0"/>
        <v/>
      </c>
      <c r="D163" s="146" t="str">
        <f t="shared" si="1"/>
        <v/>
      </c>
      <c r="E163" s="147" t="str">
        <f t="shared" si="2"/>
        <v/>
      </c>
      <c r="F163" s="146" t="str">
        <f t="shared" si="3"/>
        <v/>
      </c>
      <c r="G163" s="146" t="str">
        <f t="shared" si="4"/>
        <v/>
      </c>
      <c r="H163" s="146" t="str">
        <f t="shared" si="5"/>
        <v/>
      </c>
      <c r="I163" s="146" t="str">
        <f t="shared" si="6"/>
        <v/>
      </c>
      <c r="J163" s="146" t="str">
        <f t="shared" si="7"/>
        <v/>
      </c>
      <c r="K163" s="110"/>
      <c r="L163" s="145" t="str">
        <f t="shared" si="8"/>
        <v/>
      </c>
      <c r="M163" s="146" t="str">
        <f t="shared" si="9"/>
        <v/>
      </c>
      <c r="N163" s="147" t="str">
        <f t="shared" si="10"/>
        <v/>
      </c>
      <c r="O163" s="146" t="str">
        <f t="shared" si="11"/>
        <v/>
      </c>
      <c r="P163" s="146" t="str">
        <f t="shared" si="12"/>
        <v/>
      </c>
      <c r="Q163" s="146" t="str">
        <f t="shared" si="13"/>
        <v/>
      </c>
      <c r="R163" s="146" t="str">
        <f t="shared" si="14"/>
        <v/>
      </c>
      <c r="S163" s="146" t="str">
        <f t="shared" si="15"/>
        <v/>
      </c>
      <c r="T163" s="110"/>
      <c r="U163" s="145" t="str">
        <f t="shared" si="16"/>
        <v/>
      </c>
      <c r="V163" s="146" t="str">
        <f t="shared" si="17"/>
        <v/>
      </c>
      <c r="W163" s="147" t="str">
        <f t="shared" si="18"/>
        <v/>
      </c>
      <c r="X163" s="146" t="str">
        <f t="shared" si="19"/>
        <v/>
      </c>
      <c r="Y163" s="146" t="str">
        <f t="shared" si="20"/>
        <v/>
      </c>
      <c r="Z163" s="146" t="str">
        <f t="shared" si="21"/>
        <v/>
      </c>
      <c r="AA163" s="146" t="str">
        <f t="shared" si="22"/>
        <v/>
      </c>
      <c r="AB163" s="146" t="str">
        <f t="shared" si="23"/>
        <v/>
      </c>
    </row>
    <row r="164" spans="3:28" hidden="1" x14ac:dyDescent="0.25">
      <c r="C164" s="145" t="str">
        <f t="shared" si="0"/>
        <v/>
      </c>
      <c r="D164" s="146" t="str">
        <f t="shared" si="1"/>
        <v/>
      </c>
      <c r="E164" s="147" t="str">
        <f t="shared" si="2"/>
        <v/>
      </c>
      <c r="F164" s="146" t="str">
        <f t="shared" si="3"/>
        <v/>
      </c>
      <c r="G164" s="146" t="str">
        <f t="shared" si="4"/>
        <v/>
      </c>
      <c r="H164" s="146" t="str">
        <f t="shared" si="5"/>
        <v/>
      </c>
      <c r="I164" s="146" t="str">
        <f t="shared" si="6"/>
        <v/>
      </c>
      <c r="J164" s="146" t="str">
        <f t="shared" si="7"/>
        <v/>
      </c>
      <c r="K164" s="110"/>
      <c r="L164" s="145" t="str">
        <f t="shared" si="8"/>
        <v/>
      </c>
      <c r="M164" s="146" t="str">
        <f t="shared" si="9"/>
        <v/>
      </c>
      <c r="N164" s="147" t="str">
        <f t="shared" si="10"/>
        <v/>
      </c>
      <c r="O164" s="146" t="str">
        <f t="shared" si="11"/>
        <v/>
      </c>
      <c r="P164" s="146" t="str">
        <f t="shared" si="12"/>
        <v/>
      </c>
      <c r="Q164" s="146" t="str">
        <f t="shared" si="13"/>
        <v/>
      </c>
      <c r="R164" s="146" t="str">
        <f t="shared" si="14"/>
        <v/>
      </c>
      <c r="S164" s="146" t="str">
        <f t="shared" si="15"/>
        <v/>
      </c>
      <c r="T164" s="110"/>
      <c r="U164" s="145" t="str">
        <f t="shared" si="16"/>
        <v/>
      </c>
      <c r="V164" s="146" t="str">
        <f t="shared" si="17"/>
        <v/>
      </c>
      <c r="W164" s="147" t="str">
        <f t="shared" si="18"/>
        <v/>
      </c>
      <c r="X164" s="146" t="str">
        <f t="shared" si="19"/>
        <v/>
      </c>
      <c r="Y164" s="146" t="str">
        <f t="shared" si="20"/>
        <v/>
      </c>
      <c r="Z164" s="146" t="str">
        <f t="shared" si="21"/>
        <v/>
      </c>
      <c r="AA164" s="146" t="str">
        <f t="shared" si="22"/>
        <v/>
      </c>
      <c r="AB164" s="146" t="str">
        <f t="shared" si="23"/>
        <v/>
      </c>
    </row>
    <row r="165" spans="3:28" hidden="1" x14ac:dyDescent="0.25">
      <c r="C165" s="145" t="str">
        <f t="shared" si="0"/>
        <v/>
      </c>
      <c r="D165" s="146" t="str">
        <f t="shared" si="1"/>
        <v/>
      </c>
      <c r="E165" s="147" t="str">
        <f t="shared" si="2"/>
        <v/>
      </c>
      <c r="F165" s="146" t="str">
        <f t="shared" si="3"/>
        <v/>
      </c>
      <c r="G165" s="146" t="str">
        <f t="shared" si="4"/>
        <v/>
      </c>
      <c r="H165" s="146" t="str">
        <f t="shared" si="5"/>
        <v/>
      </c>
      <c r="I165" s="146" t="str">
        <f t="shared" si="6"/>
        <v/>
      </c>
      <c r="J165" s="146" t="str">
        <f t="shared" si="7"/>
        <v/>
      </c>
      <c r="K165" s="110"/>
      <c r="L165" s="145" t="str">
        <f t="shared" si="8"/>
        <v/>
      </c>
      <c r="M165" s="146" t="str">
        <f t="shared" si="9"/>
        <v/>
      </c>
      <c r="N165" s="147" t="str">
        <f t="shared" si="10"/>
        <v/>
      </c>
      <c r="O165" s="146" t="str">
        <f t="shared" si="11"/>
        <v/>
      </c>
      <c r="P165" s="146" t="str">
        <f t="shared" si="12"/>
        <v/>
      </c>
      <c r="Q165" s="146" t="str">
        <f t="shared" si="13"/>
        <v/>
      </c>
      <c r="R165" s="146" t="str">
        <f t="shared" si="14"/>
        <v/>
      </c>
      <c r="S165" s="146" t="str">
        <f t="shared" si="15"/>
        <v/>
      </c>
      <c r="T165" s="110"/>
      <c r="U165" s="145" t="str">
        <f t="shared" si="16"/>
        <v/>
      </c>
      <c r="V165" s="146" t="str">
        <f t="shared" si="17"/>
        <v/>
      </c>
      <c r="W165" s="147" t="str">
        <f t="shared" si="18"/>
        <v/>
      </c>
      <c r="X165" s="146" t="str">
        <f t="shared" si="19"/>
        <v/>
      </c>
      <c r="Y165" s="146" t="str">
        <f t="shared" si="20"/>
        <v/>
      </c>
      <c r="Z165" s="146" t="str">
        <f t="shared" si="21"/>
        <v/>
      </c>
      <c r="AA165" s="146" t="str">
        <f t="shared" si="22"/>
        <v/>
      </c>
      <c r="AB165" s="146" t="str">
        <f t="shared" si="23"/>
        <v/>
      </c>
    </row>
    <row r="166" spans="3:28" hidden="1" x14ac:dyDescent="0.25">
      <c r="C166" s="145" t="str">
        <f t="shared" si="0"/>
        <v/>
      </c>
      <c r="D166" s="146" t="str">
        <f t="shared" si="1"/>
        <v/>
      </c>
      <c r="E166" s="147" t="str">
        <f t="shared" si="2"/>
        <v/>
      </c>
      <c r="F166" s="146" t="str">
        <f t="shared" si="3"/>
        <v/>
      </c>
      <c r="G166" s="146" t="str">
        <f t="shared" si="4"/>
        <v/>
      </c>
      <c r="H166" s="146" t="str">
        <f t="shared" si="5"/>
        <v/>
      </c>
      <c r="I166" s="146" t="str">
        <f t="shared" si="6"/>
        <v/>
      </c>
      <c r="J166" s="146" t="str">
        <f t="shared" si="7"/>
        <v/>
      </c>
      <c r="K166" s="110"/>
      <c r="L166" s="145" t="str">
        <f t="shared" si="8"/>
        <v/>
      </c>
      <c r="M166" s="146" t="str">
        <f t="shared" si="9"/>
        <v/>
      </c>
      <c r="N166" s="147" t="str">
        <f t="shared" si="10"/>
        <v/>
      </c>
      <c r="O166" s="146" t="str">
        <f t="shared" si="11"/>
        <v/>
      </c>
      <c r="P166" s="146" t="str">
        <f t="shared" si="12"/>
        <v/>
      </c>
      <c r="Q166" s="146" t="str">
        <f t="shared" si="13"/>
        <v/>
      </c>
      <c r="R166" s="146" t="str">
        <f t="shared" si="14"/>
        <v/>
      </c>
      <c r="S166" s="146" t="str">
        <f t="shared" si="15"/>
        <v/>
      </c>
      <c r="T166" s="110"/>
      <c r="U166" s="145" t="str">
        <f t="shared" si="16"/>
        <v/>
      </c>
      <c r="V166" s="146" t="str">
        <f t="shared" si="17"/>
        <v/>
      </c>
      <c r="W166" s="147" t="str">
        <f t="shared" si="18"/>
        <v/>
      </c>
      <c r="X166" s="146" t="str">
        <f t="shared" si="19"/>
        <v/>
      </c>
      <c r="Y166" s="146" t="str">
        <f t="shared" si="20"/>
        <v/>
      </c>
      <c r="Z166" s="146" t="str">
        <f t="shared" si="21"/>
        <v/>
      </c>
      <c r="AA166" s="146" t="str">
        <f t="shared" si="22"/>
        <v/>
      </c>
      <c r="AB166" s="146" t="str">
        <f t="shared" si="23"/>
        <v/>
      </c>
    </row>
    <row r="167" spans="3:28" hidden="1" x14ac:dyDescent="0.25">
      <c r="C167" s="145" t="str">
        <f t="shared" si="0"/>
        <v/>
      </c>
      <c r="D167" s="146" t="str">
        <f t="shared" si="1"/>
        <v/>
      </c>
      <c r="E167" s="147" t="str">
        <f t="shared" si="2"/>
        <v/>
      </c>
      <c r="F167" s="146" t="str">
        <f t="shared" si="3"/>
        <v/>
      </c>
      <c r="G167" s="146" t="str">
        <f t="shared" si="4"/>
        <v/>
      </c>
      <c r="H167" s="146" t="str">
        <f t="shared" si="5"/>
        <v/>
      </c>
      <c r="I167" s="146" t="str">
        <f t="shared" si="6"/>
        <v/>
      </c>
      <c r="J167" s="146" t="str">
        <f t="shared" si="7"/>
        <v/>
      </c>
      <c r="K167" s="110"/>
      <c r="L167" s="145" t="str">
        <f t="shared" si="8"/>
        <v/>
      </c>
      <c r="M167" s="146" t="str">
        <f t="shared" si="9"/>
        <v/>
      </c>
      <c r="N167" s="147" t="str">
        <f t="shared" si="10"/>
        <v/>
      </c>
      <c r="O167" s="146" t="str">
        <f t="shared" si="11"/>
        <v/>
      </c>
      <c r="P167" s="146" t="str">
        <f t="shared" si="12"/>
        <v/>
      </c>
      <c r="Q167" s="146" t="str">
        <f t="shared" si="13"/>
        <v/>
      </c>
      <c r="R167" s="146" t="str">
        <f t="shared" si="14"/>
        <v/>
      </c>
      <c r="S167" s="146" t="str">
        <f t="shared" si="15"/>
        <v/>
      </c>
      <c r="T167" s="110"/>
      <c r="U167" s="145" t="str">
        <f t="shared" si="16"/>
        <v/>
      </c>
      <c r="V167" s="146" t="str">
        <f t="shared" si="17"/>
        <v/>
      </c>
      <c r="W167" s="147" t="str">
        <f t="shared" si="18"/>
        <v/>
      </c>
      <c r="X167" s="146" t="str">
        <f t="shared" si="19"/>
        <v/>
      </c>
      <c r="Y167" s="146" t="str">
        <f t="shared" si="20"/>
        <v/>
      </c>
      <c r="Z167" s="146" t="str">
        <f t="shared" si="21"/>
        <v/>
      </c>
      <c r="AA167" s="146" t="str">
        <f t="shared" si="22"/>
        <v/>
      </c>
      <c r="AB167" s="146" t="str">
        <f t="shared" si="23"/>
        <v/>
      </c>
    </row>
    <row r="168" spans="3:28" hidden="1" x14ac:dyDescent="0.25">
      <c r="C168" s="145" t="str">
        <f t="shared" si="0"/>
        <v/>
      </c>
      <c r="D168" s="146" t="str">
        <f t="shared" si="1"/>
        <v/>
      </c>
      <c r="E168" s="147" t="str">
        <f t="shared" si="2"/>
        <v/>
      </c>
      <c r="F168" s="146" t="str">
        <f t="shared" si="3"/>
        <v/>
      </c>
      <c r="G168" s="146" t="str">
        <f t="shared" si="4"/>
        <v/>
      </c>
      <c r="H168" s="146" t="str">
        <f t="shared" si="5"/>
        <v/>
      </c>
      <c r="I168" s="146" t="str">
        <f t="shared" si="6"/>
        <v/>
      </c>
      <c r="J168" s="146" t="str">
        <f t="shared" si="7"/>
        <v/>
      </c>
      <c r="K168" s="110"/>
      <c r="L168" s="145" t="str">
        <f t="shared" si="8"/>
        <v/>
      </c>
      <c r="M168" s="146" t="str">
        <f t="shared" si="9"/>
        <v/>
      </c>
      <c r="N168" s="147" t="str">
        <f t="shared" si="10"/>
        <v/>
      </c>
      <c r="O168" s="146" t="str">
        <f t="shared" si="11"/>
        <v/>
      </c>
      <c r="P168" s="146" t="str">
        <f t="shared" si="12"/>
        <v/>
      </c>
      <c r="Q168" s="146" t="str">
        <f t="shared" si="13"/>
        <v/>
      </c>
      <c r="R168" s="146" t="str">
        <f t="shared" si="14"/>
        <v/>
      </c>
      <c r="S168" s="146" t="str">
        <f t="shared" si="15"/>
        <v/>
      </c>
      <c r="T168" s="110"/>
      <c r="U168" s="145" t="str">
        <f t="shared" si="16"/>
        <v/>
      </c>
      <c r="V168" s="146" t="str">
        <f t="shared" si="17"/>
        <v/>
      </c>
      <c r="W168" s="147" t="str">
        <f t="shared" si="18"/>
        <v/>
      </c>
      <c r="X168" s="146" t="str">
        <f t="shared" si="19"/>
        <v/>
      </c>
      <c r="Y168" s="146" t="str">
        <f t="shared" si="20"/>
        <v/>
      </c>
      <c r="Z168" s="146" t="str">
        <f t="shared" si="21"/>
        <v/>
      </c>
      <c r="AA168" s="146" t="str">
        <f t="shared" si="22"/>
        <v/>
      </c>
      <c r="AB168" s="146" t="str">
        <f t="shared" si="23"/>
        <v/>
      </c>
    </row>
    <row r="169" spans="3:28" hidden="1" x14ac:dyDescent="0.25">
      <c r="C169" s="145" t="str">
        <f t="shared" si="0"/>
        <v/>
      </c>
      <c r="D169" s="146" t="str">
        <f t="shared" si="1"/>
        <v/>
      </c>
      <c r="E169" s="147" t="str">
        <f t="shared" si="2"/>
        <v/>
      </c>
      <c r="F169" s="146" t="str">
        <f t="shared" si="3"/>
        <v/>
      </c>
      <c r="G169" s="146" t="str">
        <f t="shared" si="4"/>
        <v/>
      </c>
      <c r="H169" s="146" t="str">
        <f t="shared" si="5"/>
        <v/>
      </c>
      <c r="I169" s="146" t="str">
        <f t="shared" si="6"/>
        <v/>
      </c>
      <c r="J169" s="146" t="str">
        <f t="shared" si="7"/>
        <v/>
      </c>
      <c r="K169" s="110"/>
      <c r="L169" s="145" t="str">
        <f t="shared" si="8"/>
        <v/>
      </c>
      <c r="M169" s="146" t="str">
        <f t="shared" si="9"/>
        <v/>
      </c>
      <c r="N169" s="147" t="str">
        <f t="shared" si="10"/>
        <v/>
      </c>
      <c r="O169" s="146" t="str">
        <f t="shared" si="11"/>
        <v/>
      </c>
      <c r="P169" s="146" t="str">
        <f t="shared" si="12"/>
        <v/>
      </c>
      <c r="Q169" s="146" t="str">
        <f t="shared" si="13"/>
        <v/>
      </c>
      <c r="R169" s="146" t="str">
        <f t="shared" si="14"/>
        <v/>
      </c>
      <c r="S169" s="146" t="str">
        <f t="shared" si="15"/>
        <v/>
      </c>
      <c r="T169" s="110"/>
      <c r="U169" s="145" t="str">
        <f t="shared" si="16"/>
        <v/>
      </c>
      <c r="V169" s="146" t="str">
        <f t="shared" si="17"/>
        <v/>
      </c>
      <c r="W169" s="147" t="str">
        <f t="shared" si="18"/>
        <v/>
      </c>
      <c r="X169" s="146" t="str">
        <f t="shared" si="19"/>
        <v/>
      </c>
      <c r="Y169" s="146" t="str">
        <f t="shared" si="20"/>
        <v/>
      </c>
      <c r="Z169" s="146" t="str">
        <f t="shared" si="21"/>
        <v/>
      </c>
      <c r="AA169" s="146" t="str">
        <f t="shared" si="22"/>
        <v/>
      </c>
      <c r="AB169" s="146" t="str">
        <f t="shared" si="23"/>
        <v/>
      </c>
    </row>
    <row r="170" spans="3:28" hidden="1" x14ac:dyDescent="0.25">
      <c r="C170" s="145" t="str">
        <f t="shared" si="0"/>
        <v/>
      </c>
      <c r="D170" s="146" t="str">
        <f t="shared" si="1"/>
        <v/>
      </c>
      <c r="E170" s="147" t="str">
        <f t="shared" si="2"/>
        <v/>
      </c>
      <c r="F170" s="146" t="str">
        <f t="shared" si="3"/>
        <v/>
      </c>
      <c r="G170" s="146" t="str">
        <f t="shared" si="4"/>
        <v/>
      </c>
      <c r="H170" s="146" t="str">
        <f t="shared" si="5"/>
        <v/>
      </c>
      <c r="I170" s="146" t="str">
        <f t="shared" si="6"/>
        <v/>
      </c>
      <c r="J170" s="146" t="str">
        <f t="shared" si="7"/>
        <v/>
      </c>
      <c r="K170" s="110"/>
      <c r="L170" s="145" t="str">
        <f t="shared" si="8"/>
        <v/>
      </c>
      <c r="M170" s="146" t="str">
        <f t="shared" si="9"/>
        <v/>
      </c>
      <c r="N170" s="147" t="str">
        <f t="shared" si="10"/>
        <v/>
      </c>
      <c r="O170" s="146" t="str">
        <f t="shared" si="11"/>
        <v/>
      </c>
      <c r="P170" s="146" t="str">
        <f t="shared" si="12"/>
        <v/>
      </c>
      <c r="Q170" s="146" t="str">
        <f t="shared" si="13"/>
        <v/>
      </c>
      <c r="R170" s="146" t="str">
        <f t="shared" si="14"/>
        <v/>
      </c>
      <c r="S170" s="146" t="str">
        <f t="shared" si="15"/>
        <v/>
      </c>
      <c r="T170" s="110"/>
      <c r="U170" s="145" t="str">
        <f t="shared" si="16"/>
        <v/>
      </c>
      <c r="V170" s="146" t="str">
        <f t="shared" si="17"/>
        <v/>
      </c>
      <c r="W170" s="147" t="str">
        <f t="shared" si="18"/>
        <v/>
      </c>
      <c r="X170" s="146" t="str">
        <f t="shared" si="19"/>
        <v/>
      </c>
      <c r="Y170" s="146" t="str">
        <f t="shared" si="20"/>
        <v/>
      </c>
      <c r="Z170" s="146" t="str">
        <f t="shared" si="21"/>
        <v/>
      </c>
      <c r="AA170" s="146" t="str">
        <f t="shared" si="22"/>
        <v/>
      </c>
      <c r="AB170" s="146" t="str">
        <f t="shared" si="23"/>
        <v/>
      </c>
    </row>
    <row r="171" spans="3:28" hidden="1" x14ac:dyDescent="0.25">
      <c r="C171" s="145" t="str">
        <f t="shared" si="0"/>
        <v/>
      </c>
      <c r="D171" s="146" t="str">
        <f t="shared" si="1"/>
        <v/>
      </c>
      <c r="E171" s="147" t="str">
        <f t="shared" si="2"/>
        <v/>
      </c>
      <c r="F171" s="146" t="str">
        <f t="shared" si="3"/>
        <v/>
      </c>
      <c r="G171" s="146" t="str">
        <f t="shared" si="4"/>
        <v/>
      </c>
      <c r="H171" s="146" t="str">
        <f t="shared" si="5"/>
        <v/>
      </c>
      <c r="I171" s="146" t="str">
        <f t="shared" si="6"/>
        <v/>
      </c>
      <c r="J171" s="146" t="str">
        <f t="shared" si="7"/>
        <v/>
      </c>
      <c r="K171" s="110"/>
      <c r="L171" s="145" t="str">
        <f t="shared" si="8"/>
        <v/>
      </c>
      <c r="M171" s="146" t="str">
        <f t="shared" si="9"/>
        <v/>
      </c>
      <c r="N171" s="147" t="str">
        <f t="shared" si="10"/>
        <v/>
      </c>
      <c r="O171" s="146" t="str">
        <f t="shared" si="11"/>
        <v/>
      </c>
      <c r="P171" s="146" t="str">
        <f t="shared" si="12"/>
        <v/>
      </c>
      <c r="Q171" s="146" t="str">
        <f t="shared" si="13"/>
        <v/>
      </c>
      <c r="R171" s="146" t="str">
        <f t="shared" si="14"/>
        <v/>
      </c>
      <c r="S171" s="146" t="str">
        <f t="shared" si="15"/>
        <v/>
      </c>
      <c r="T171" s="110"/>
      <c r="U171" s="145" t="str">
        <f t="shared" si="16"/>
        <v/>
      </c>
      <c r="V171" s="146" t="str">
        <f t="shared" si="17"/>
        <v/>
      </c>
      <c r="W171" s="147" t="str">
        <f t="shared" si="18"/>
        <v/>
      </c>
      <c r="X171" s="146" t="str">
        <f t="shared" si="19"/>
        <v/>
      </c>
      <c r="Y171" s="146" t="str">
        <f t="shared" si="20"/>
        <v/>
      </c>
      <c r="Z171" s="146" t="str">
        <f t="shared" si="21"/>
        <v/>
      </c>
      <c r="AA171" s="146" t="str">
        <f t="shared" si="22"/>
        <v/>
      </c>
      <c r="AB171" s="146" t="str">
        <f t="shared" si="23"/>
        <v/>
      </c>
    </row>
    <row r="172" spans="3:28" hidden="1" x14ac:dyDescent="0.25">
      <c r="C172" s="145" t="str">
        <f t="shared" si="0"/>
        <v/>
      </c>
      <c r="D172" s="146" t="str">
        <f t="shared" si="1"/>
        <v/>
      </c>
      <c r="E172" s="147" t="str">
        <f t="shared" si="2"/>
        <v/>
      </c>
      <c r="F172" s="146" t="str">
        <f t="shared" si="3"/>
        <v/>
      </c>
      <c r="G172" s="146" t="str">
        <f t="shared" si="4"/>
        <v/>
      </c>
      <c r="H172" s="146" t="str">
        <f t="shared" si="5"/>
        <v/>
      </c>
      <c r="I172" s="146" t="str">
        <f t="shared" si="6"/>
        <v/>
      </c>
      <c r="J172" s="146" t="str">
        <f t="shared" si="7"/>
        <v/>
      </c>
      <c r="K172" s="110"/>
      <c r="L172" s="145" t="str">
        <f t="shared" si="8"/>
        <v/>
      </c>
      <c r="M172" s="146" t="str">
        <f t="shared" si="9"/>
        <v/>
      </c>
      <c r="N172" s="147" t="str">
        <f t="shared" si="10"/>
        <v/>
      </c>
      <c r="O172" s="146" t="str">
        <f t="shared" si="11"/>
        <v/>
      </c>
      <c r="P172" s="146" t="str">
        <f t="shared" si="12"/>
        <v/>
      </c>
      <c r="Q172" s="146" t="str">
        <f t="shared" si="13"/>
        <v/>
      </c>
      <c r="R172" s="146" t="str">
        <f t="shared" si="14"/>
        <v/>
      </c>
      <c r="S172" s="146" t="str">
        <f t="shared" si="15"/>
        <v/>
      </c>
      <c r="T172" s="110"/>
      <c r="U172" s="145" t="str">
        <f t="shared" si="16"/>
        <v/>
      </c>
      <c r="V172" s="146" t="str">
        <f t="shared" si="17"/>
        <v/>
      </c>
      <c r="W172" s="147" t="str">
        <f t="shared" si="18"/>
        <v/>
      </c>
      <c r="X172" s="146" t="str">
        <f t="shared" si="19"/>
        <v/>
      </c>
      <c r="Y172" s="146" t="str">
        <f t="shared" si="20"/>
        <v/>
      </c>
      <c r="Z172" s="146" t="str">
        <f t="shared" si="21"/>
        <v/>
      </c>
      <c r="AA172" s="146" t="str">
        <f t="shared" si="22"/>
        <v/>
      </c>
      <c r="AB172" s="146" t="str">
        <f t="shared" si="23"/>
        <v/>
      </c>
    </row>
    <row r="173" spans="3:28" hidden="1" x14ac:dyDescent="0.25">
      <c r="C173" s="145" t="str">
        <f t="shared" si="0"/>
        <v/>
      </c>
      <c r="D173" s="146" t="str">
        <f t="shared" si="1"/>
        <v/>
      </c>
      <c r="E173" s="147" t="str">
        <f t="shared" si="2"/>
        <v/>
      </c>
      <c r="F173" s="146" t="str">
        <f t="shared" si="3"/>
        <v/>
      </c>
      <c r="G173" s="146" t="str">
        <f t="shared" si="4"/>
        <v/>
      </c>
      <c r="H173" s="146" t="str">
        <f t="shared" si="5"/>
        <v/>
      </c>
      <c r="I173" s="146" t="str">
        <f t="shared" si="6"/>
        <v/>
      </c>
      <c r="J173" s="146" t="str">
        <f t="shared" si="7"/>
        <v/>
      </c>
      <c r="K173" s="110"/>
      <c r="L173" s="145" t="str">
        <f t="shared" si="8"/>
        <v/>
      </c>
      <c r="M173" s="146" t="str">
        <f t="shared" si="9"/>
        <v/>
      </c>
      <c r="N173" s="147" t="str">
        <f t="shared" si="10"/>
        <v/>
      </c>
      <c r="O173" s="146" t="str">
        <f t="shared" si="11"/>
        <v/>
      </c>
      <c r="P173" s="146" t="str">
        <f t="shared" si="12"/>
        <v/>
      </c>
      <c r="Q173" s="146" t="str">
        <f t="shared" si="13"/>
        <v/>
      </c>
      <c r="R173" s="146" t="str">
        <f t="shared" si="14"/>
        <v/>
      </c>
      <c r="S173" s="146" t="str">
        <f t="shared" si="15"/>
        <v/>
      </c>
      <c r="T173" s="110"/>
      <c r="U173" s="145" t="str">
        <f t="shared" si="16"/>
        <v/>
      </c>
      <c r="V173" s="146" t="str">
        <f t="shared" si="17"/>
        <v/>
      </c>
      <c r="W173" s="147" t="str">
        <f t="shared" si="18"/>
        <v/>
      </c>
      <c r="X173" s="146" t="str">
        <f t="shared" si="19"/>
        <v/>
      </c>
      <c r="Y173" s="146" t="str">
        <f t="shared" si="20"/>
        <v/>
      </c>
      <c r="Z173" s="146" t="str">
        <f t="shared" si="21"/>
        <v/>
      </c>
      <c r="AA173" s="146" t="str">
        <f t="shared" si="22"/>
        <v/>
      </c>
      <c r="AB173" s="146" t="str">
        <f t="shared" si="23"/>
        <v/>
      </c>
    </row>
    <row r="174" spans="3:28" hidden="1" x14ac:dyDescent="0.25">
      <c r="C174" s="145" t="str">
        <f t="shared" si="0"/>
        <v/>
      </c>
      <c r="D174" s="146" t="str">
        <f t="shared" si="1"/>
        <v/>
      </c>
      <c r="E174" s="147" t="str">
        <f t="shared" si="2"/>
        <v/>
      </c>
      <c r="F174" s="146" t="str">
        <f t="shared" si="3"/>
        <v/>
      </c>
      <c r="G174" s="146" t="str">
        <f t="shared" si="4"/>
        <v/>
      </c>
      <c r="H174" s="146" t="str">
        <f t="shared" si="5"/>
        <v/>
      </c>
      <c r="I174" s="146" t="str">
        <f t="shared" si="6"/>
        <v/>
      </c>
      <c r="J174" s="146" t="str">
        <f t="shared" si="7"/>
        <v/>
      </c>
      <c r="K174" s="110"/>
      <c r="L174" s="145" t="str">
        <f t="shared" si="8"/>
        <v/>
      </c>
      <c r="M174" s="146" t="str">
        <f t="shared" si="9"/>
        <v/>
      </c>
      <c r="N174" s="147" t="str">
        <f t="shared" si="10"/>
        <v/>
      </c>
      <c r="O174" s="146" t="str">
        <f t="shared" si="11"/>
        <v/>
      </c>
      <c r="P174" s="146" t="str">
        <f t="shared" si="12"/>
        <v/>
      </c>
      <c r="Q174" s="146" t="str">
        <f t="shared" si="13"/>
        <v/>
      </c>
      <c r="R174" s="146" t="str">
        <f t="shared" si="14"/>
        <v/>
      </c>
      <c r="S174" s="146" t="str">
        <f t="shared" si="15"/>
        <v/>
      </c>
      <c r="T174" s="110"/>
      <c r="U174" s="145" t="str">
        <f t="shared" si="16"/>
        <v/>
      </c>
      <c r="V174" s="146" t="str">
        <f t="shared" si="17"/>
        <v/>
      </c>
      <c r="W174" s="147" t="str">
        <f t="shared" si="18"/>
        <v/>
      </c>
      <c r="X174" s="146" t="str">
        <f t="shared" si="19"/>
        <v/>
      </c>
      <c r="Y174" s="146" t="str">
        <f t="shared" si="20"/>
        <v/>
      </c>
      <c r="Z174" s="146" t="str">
        <f t="shared" si="21"/>
        <v/>
      </c>
      <c r="AA174" s="146" t="str">
        <f t="shared" si="22"/>
        <v/>
      </c>
      <c r="AB174" s="146" t="str">
        <f t="shared" si="23"/>
        <v/>
      </c>
    </row>
    <row r="175" spans="3:28" hidden="1" x14ac:dyDescent="0.25">
      <c r="C175" s="145" t="str">
        <f t="shared" si="0"/>
        <v/>
      </c>
      <c r="D175" s="146" t="str">
        <f t="shared" si="1"/>
        <v/>
      </c>
      <c r="E175" s="147" t="str">
        <f t="shared" si="2"/>
        <v/>
      </c>
      <c r="F175" s="146" t="str">
        <f t="shared" si="3"/>
        <v/>
      </c>
      <c r="G175" s="146" t="str">
        <f t="shared" si="4"/>
        <v/>
      </c>
      <c r="H175" s="146" t="str">
        <f t="shared" si="5"/>
        <v/>
      </c>
      <c r="I175" s="146" t="str">
        <f t="shared" si="6"/>
        <v/>
      </c>
      <c r="J175" s="146" t="str">
        <f t="shared" si="7"/>
        <v/>
      </c>
      <c r="K175" s="110"/>
      <c r="L175" s="145" t="str">
        <f t="shared" si="8"/>
        <v/>
      </c>
      <c r="M175" s="146" t="str">
        <f t="shared" si="9"/>
        <v/>
      </c>
      <c r="N175" s="147" t="str">
        <f t="shared" si="10"/>
        <v/>
      </c>
      <c r="O175" s="146" t="str">
        <f t="shared" si="11"/>
        <v/>
      </c>
      <c r="P175" s="146" t="str">
        <f t="shared" si="12"/>
        <v/>
      </c>
      <c r="Q175" s="146" t="str">
        <f t="shared" si="13"/>
        <v/>
      </c>
      <c r="R175" s="146" t="str">
        <f t="shared" si="14"/>
        <v/>
      </c>
      <c r="S175" s="146" t="str">
        <f t="shared" si="15"/>
        <v/>
      </c>
      <c r="T175" s="110"/>
      <c r="U175" s="145" t="str">
        <f t="shared" si="16"/>
        <v/>
      </c>
      <c r="V175" s="146" t="str">
        <f t="shared" si="17"/>
        <v/>
      </c>
      <c r="W175" s="147" t="str">
        <f t="shared" si="18"/>
        <v/>
      </c>
      <c r="X175" s="146" t="str">
        <f t="shared" si="19"/>
        <v/>
      </c>
      <c r="Y175" s="146" t="str">
        <f t="shared" si="20"/>
        <v/>
      </c>
      <c r="Z175" s="146" t="str">
        <f t="shared" si="21"/>
        <v/>
      </c>
      <c r="AA175" s="146" t="str">
        <f t="shared" si="22"/>
        <v/>
      </c>
      <c r="AB175" s="146" t="str">
        <f t="shared" si="23"/>
        <v/>
      </c>
    </row>
    <row r="176" spans="3:28" hidden="1" x14ac:dyDescent="0.25">
      <c r="C176" s="145" t="str">
        <f t="shared" si="0"/>
        <v/>
      </c>
      <c r="D176" s="146" t="str">
        <f t="shared" si="1"/>
        <v/>
      </c>
      <c r="E176" s="147" t="str">
        <f t="shared" si="2"/>
        <v/>
      </c>
      <c r="F176" s="146" t="str">
        <f t="shared" si="3"/>
        <v/>
      </c>
      <c r="G176" s="146" t="str">
        <f t="shared" si="4"/>
        <v/>
      </c>
      <c r="H176" s="146" t="str">
        <f t="shared" si="5"/>
        <v/>
      </c>
      <c r="I176" s="146" t="str">
        <f t="shared" si="6"/>
        <v/>
      </c>
      <c r="J176" s="146" t="str">
        <f t="shared" si="7"/>
        <v/>
      </c>
      <c r="K176" s="110"/>
      <c r="L176" s="145" t="str">
        <f t="shared" si="8"/>
        <v/>
      </c>
      <c r="M176" s="146" t="str">
        <f t="shared" si="9"/>
        <v/>
      </c>
      <c r="N176" s="147" t="str">
        <f t="shared" si="10"/>
        <v/>
      </c>
      <c r="O176" s="146" t="str">
        <f t="shared" si="11"/>
        <v/>
      </c>
      <c r="P176" s="146" t="str">
        <f t="shared" si="12"/>
        <v/>
      </c>
      <c r="Q176" s="146" t="str">
        <f t="shared" si="13"/>
        <v/>
      </c>
      <c r="R176" s="146" t="str">
        <f t="shared" si="14"/>
        <v/>
      </c>
      <c r="S176" s="146" t="str">
        <f t="shared" si="15"/>
        <v/>
      </c>
      <c r="T176" s="110"/>
      <c r="U176" s="145" t="str">
        <f t="shared" si="16"/>
        <v/>
      </c>
      <c r="V176" s="146" t="str">
        <f t="shared" si="17"/>
        <v/>
      </c>
      <c r="W176" s="147" t="str">
        <f t="shared" si="18"/>
        <v/>
      </c>
      <c r="X176" s="146" t="str">
        <f t="shared" si="19"/>
        <v/>
      </c>
      <c r="Y176" s="146" t="str">
        <f t="shared" si="20"/>
        <v/>
      </c>
      <c r="Z176" s="146" t="str">
        <f t="shared" si="21"/>
        <v/>
      </c>
      <c r="AA176" s="146" t="str">
        <f t="shared" si="22"/>
        <v/>
      </c>
      <c r="AB176" s="146" t="str">
        <f t="shared" si="23"/>
        <v/>
      </c>
    </row>
    <row r="177" spans="3:28" hidden="1" x14ac:dyDescent="0.25">
      <c r="C177" s="145" t="str">
        <f t="shared" si="0"/>
        <v/>
      </c>
      <c r="D177" s="146" t="str">
        <f t="shared" si="1"/>
        <v/>
      </c>
      <c r="E177" s="147" t="str">
        <f t="shared" si="2"/>
        <v/>
      </c>
      <c r="F177" s="146" t="str">
        <f t="shared" si="3"/>
        <v/>
      </c>
      <c r="G177" s="146" t="str">
        <f t="shared" si="4"/>
        <v/>
      </c>
      <c r="H177" s="146" t="str">
        <f t="shared" si="5"/>
        <v/>
      </c>
      <c r="I177" s="146" t="str">
        <f t="shared" si="6"/>
        <v/>
      </c>
      <c r="J177" s="146" t="str">
        <f t="shared" si="7"/>
        <v/>
      </c>
      <c r="K177" s="110"/>
      <c r="L177" s="145" t="str">
        <f t="shared" si="8"/>
        <v/>
      </c>
      <c r="M177" s="146" t="str">
        <f t="shared" si="9"/>
        <v/>
      </c>
      <c r="N177" s="147" t="str">
        <f t="shared" si="10"/>
        <v/>
      </c>
      <c r="O177" s="146" t="str">
        <f t="shared" si="11"/>
        <v/>
      </c>
      <c r="P177" s="146" t="str">
        <f t="shared" si="12"/>
        <v/>
      </c>
      <c r="Q177" s="146" t="str">
        <f t="shared" si="13"/>
        <v/>
      </c>
      <c r="R177" s="146" t="str">
        <f t="shared" si="14"/>
        <v/>
      </c>
      <c r="S177" s="146" t="str">
        <f t="shared" si="15"/>
        <v/>
      </c>
      <c r="T177" s="110"/>
      <c r="U177" s="145" t="str">
        <f t="shared" si="16"/>
        <v/>
      </c>
      <c r="V177" s="146" t="str">
        <f t="shared" si="17"/>
        <v/>
      </c>
      <c r="W177" s="147" t="str">
        <f t="shared" si="18"/>
        <v/>
      </c>
      <c r="X177" s="146" t="str">
        <f t="shared" si="19"/>
        <v/>
      </c>
      <c r="Y177" s="146" t="str">
        <f t="shared" si="20"/>
        <v/>
      </c>
      <c r="Z177" s="146" t="str">
        <f t="shared" si="21"/>
        <v/>
      </c>
      <c r="AA177" s="146" t="str">
        <f t="shared" si="22"/>
        <v/>
      </c>
      <c r="AB177" s="146" t="str">
        <f t="shared" si="23"/>
        <v/>
      </c>
    </row>
    <row r="178" spans="3:28" hidden="1" x14ac:dyDescent="0.25">
      <c r="C178" s="145" t="str">
        <f t="shared" si="0"/>
        <v/>
      </c>
      <c r="D178" s="146" t="str">
        <f t="shared" si="1"/>
        <v/>
      </c>
      <c r="E178" s="147" t="str">
        <f t="shared" si="2"/>
        <v/>
      </c>
      <c r="F178" s="146" t="str">
        <f t="shared" si="3"/>
        <v/>
      </c>
      <c r="G178" s="146" t="str">
        <f t="shared" si="4"/>
        <v/>
      </c>
      <c r="H178" s="146" t="str">
        <f t="shared" si="5"/>
        <v/>
      </c>
      <c r="I178" s="146" t="str">
        <f t="shared" si="6"/>
        <v/>
      </c>
      <c r="J178" s="146" t="str">
        <f t="shared" si="7"/>
        <v/>
      </c>
      <c r="K178" s="110"/>
      <c r="L178" s="145" t="str">
        <f t="shared" si="8"/>
        <v/>
      </c>
      <c r="M178" s="146" t="str">
        <f t="shared" si="9"/>
        <v/>
      </c>
      <c r="N178" s="147" t="str">
        <f t="shared" si="10"/>
        <v/>
      </c>
      <c r="O178" s="146" t="str">
        <f t="shared" si="11"/>
        <v/>
      </c>
      <c r="P178" s="146" t="str">
        <f t="shared" si="12"/>
        <v/>
      </c>
      <c r="Q178" s="146" t="str">
        <f t="shared" si="13"/>
        <v/>
      </c>
      <c r="R178" s="146" t="str">
        <f t="shared" si="14"/>
        <v/>
      </c>
      <c r="S178" s="146" t="str">
        <f t="shared" si="15"/>
        <v/>
      </c>
      <c r="T178" s="110"/>
      <c r="U178" s="145" t="str">
        <f t="shared" si="16"/>
        <v/>
      </c>
      <c r="V178" s="146" t="str">
        <f t="shared" si="17"/>
        <v/>
      </c>
      <c r="W178" s="147" t="str">
        <f t="shared" si="18"/>
        <v/>
      </c>
      <c r="X178" s="146" t="str">
        <f t="shared" si="19"/>
        <v/>
      </c>
      <c r="Y178" s="146" t="str">
        <f t="shared" si="20"/>
        <v/>
      </c>
      <c r="Z178" s="146" t="str">
        <f t="shared" si="21"/>
        <v/>
      </c>
      <c r="AA178" s="146" t="str">
        <f t="shared" si="22"/>
        <v/>
      </c>
      <c r="AB178" s="146" t="str">
        <f t="shared" si="23"/>
        <v/>
      </c>
    </row>
    <row r="179" spans="3:28" hidden="1" x14ac:dyDescent="0.25">
      <c r="C179" s="145" t="str">
        <f t="shared" si="0"/>
        <v/>
      </c>
      <c r="D179" s="146" t="str">
        <f t="shared" si="1"/>
        <v/>
      </c>
      <c r="E179" s="147" t="str">
        <f t="shared" si="2"/>
        <v/>
      </c>
      <c r="F179" s="146" t="str">
        <f t="shared" si="3"/>
        <v/>
      </c>
      <c r="G179" s="146" t="str">
        <f t="shared" si="4"/>
        <v/>
      </c>
      <c r="H179" s="146" t="str">
        <f t="shared" si="5"/>
        <v/>
      </c>
      <c r="I179" s="146" t="str">
        <f t="shared" si="6"/>
        <v/>
      </c>
      <c r="J179" s="146" t="str">
        <f t="shared" si="7"/>
        <v/>
      </c>
      <c r="K179" s="110"/>
      <c r="L179" s="145" t="str">
        <f t="shared" si="8"/>
        <v/>
      </c>
      <c r="M179" s="146" t="str">
        <f t="shared" si="9"/>
        <v/>
      </c>
      <c r="N179" s="147" t="str">
        <f t="shared" si="10"/>
        <v/>
      </c>
      <c r="O179" s="146" t="str">
        <f t="shared" si="11"/>
        <v/>
      </c>
      <c r="P179" s="146" t="str">
        <f t="shared" si="12"/>
        <v/>
      </c>
      <c r="Q179" s="146" t="str">
        <f t="shared" si="13"/>
        <v/>
      </c>
      <c r="R179" s="146" t="str">
        <f t="shared" si="14"/>
        <v/>
      </c>
      <c r="S179" s="146" t="str">
        <f t="shared" si="15"/>
        <v/>
      </c>
      <c r="T179" s="110"/>
      <c r="U179" s="145" t="str">
        <f t="shared" si="16"/>
        <v/>
      </c>
      <c r="V179" s="146" t="str">
        <f t="shared" si="17"/>
        <v/>
      </c>
      <c r="W179" s="147" t="str">
        <f t="shared" si="18"/>
        <v/>
      </c>
      <c r="X179" s="146" t="str">
        <f t="shared" si="19"/>
        <v/>
      </c>
      <c r="Y179" s="146" t="str">
        <f t="shared" si="20"/>
        <v/>
      </c>
      <c r="Z179" s="146" t="str">
        <f t="shared" si="21"/>
        <v/>
      </c>
      <c r="AA179" s="146" t="str">
        <f t="shared" si="22"/>
        <v/>
      </c>
      <c r="AB179" s="146" t="str">
        <f t="shared" si="23"/>
        <v/>
      </c>
    </row>
    <row r="180" spans="3:28" hidden="1" x14ac:dyDescent="0.25">
      <c r="C180" s="145" t="str">
        <f t="shared" si="0"/>
        <v/>
      </c>
      <c r="D180" s="146" t="str">
        <f t="shared" si="1"/>
        <v/>
      </c>
      <c r="E180" s="147" t="str">
        <f t="shared" si="2"/>
        <v/>
      </c>
      <c r="F180" s="146" t="str">
        <f t="shared" si="3"/>
        <v/>
      </c>
      <c r="G180" s="146" t="str">
        <f t="shared" si="4"/>
        <v/>
      </c>
      <c r="H180" s="146" t="str">
        <f t="shared" si="5"/>
        <v/>
      </c>
      <c r="I180" s="146" t="str">
        <f t="shared" si="6"/>
        <v/>
      </c>
      <c r="J180" s="146" t="str">
        <f t="shared" si="7"/>
        <v/>
      </c>
      <c r="K180" s="110"/>
      <c r="L180" s="145" t="str">
        <f t="shared" si="8"/>
        <v/>
      </c>
      <c r="M180" s="146" t="str">
        <f t="shared" si="9"/>
        <v/>
      </c>
      <c r="N180" s="147" t="str">
        <f t="shared" si="10"/>
        <v/>
      </c>
      <c r="O180" s="146" t="str">
        <f t="shared" si="11"/>
        <v/>
      </c>
      <c r="P180" s="146" t="str">
        <f t="shared" si="12"/>
        <v/>
      </c>
      <c r="Q180" s="146" t="str">
        <f t="shared" si="13"/>
        <v/>
      </c>
      <c r="R180" s="146" t="str">
        <f t="shared" si="14"/>
        <v/>
      </c>
      <c r="S180" s="146" t="str">
        <f t="shared" si="15"/>
        <v/>
      </c>
      <c r="T180" s="110"/>
      <c r="U180" s="145" t="str">
        <f t="shared" si="16"/>
        <v/>
      </c>
      <c r="V180" s="146" t="str">
        <f t="shared" si="17"/>
        <v/>
      </c>
      <c r="W180" s="147" t="str">
        <f t="shared" si="18"/>
        <v/>
      </c>
      <c r="X180" s="146" t="str">
        <f t="shared" si="19"/>
        <v/>
      </c>
      <c r="Y180" s="146" t="str">
        <f t="shared" si="20"/>
        <v/>
      </c>
      <c r="Z180" s="146" t="str">
        <f t="shared" si="21"/>
        <v/>
      </c>
      <c r="AA180" s="146" t="str">
        <f t="shared" si="22"/>
        <v/>
      </c>
      <c r="AB180" s="146" t="str">
        <f t="shared" si="23"/>
        <v/>
      </c>
    </row>
    <row r="181" spans="3:28" hidden="1" x14ac:dyDescent="0.25">
      <c r="C181" s="145" t="str">
        <f t="shared" si="0"/>
        <v/>
      </c>
      <c r="D181" s="146" t="str">
        <f t="shared" si="1"/>
        <v/>
      </c>
      <c r="E181" s="147" t="str">
        <f t="shared" si="2"/>
        <v/>
      </c>
      <c r="F181" s="146" t="str">
        <f t="shared" si="3"/>
        <v/>
      </c>
      <c r="G181" s="146" t="str">
        <f t="shared" si="4"/>
        <v/>
      </c>
      <c r="H181" s="146" t="str">
        <f t="shared" si="5"/>
        <v/>
      </c>
      <c r="I181" s="146" t="str">
        <f t="shared" si="6"/>
        <v/>
      </c>
      <c r="J181" s="146" t="str">
        <f t="shared" si="7"/>
        <v/>
      </c>
      <c r="K181" s="110"/>
      <c r="L181" s="145" t="str">
        <f t="shared" si="8"/>
        <v/>
      </c>
      <c r="M181" s="146" t="str">
        <f t="shared" si="9"/>
        <v/>
      </c>
      <c r="N181" s="147" t="str">
        <f t="shared" si="10"/>
        <v/>
      </c>
      <c r="O181" s="146" t="str">
        <f t="shared" si="11"/>
        <v/>
      </c>
      <c r="P181" s="146" t="str">
        <f t="shared" si="12"/>
        <v/>
      </c>
      <c r="Q181" s="146" t="str">
        <f t="shared" si="13"/>
        <v/>
      </c>
      <c r="R181" s="146" t="str">
        <f t="shared" si="14"/>
        <v/>
      </c>
      <c r="S181" s="146" t="str">
        <f t="shared" si="15"/>
        <v/>
      </c>
      <c r="T181" s="110"/>
      <c r="U181" s="145" t="str">
        <f t="shared" si="16"/>
        <v/>
      </c>
      <c r="V181" s="146" t="str">
        <f t="shared" si="17"/>
        <v/>
      </c>
      <c r="W181" s="147" t="str">
        <f t="shared" si="18"/>
        <v/>
      </c>
      <c r="X181" s="146" t="str">
        <f t="shared" si="19"/>
        <v/>
      </c>
      <c r="Y181" s="146" t="str">
        <f t="shared" si="20"/>
        <v/>
      </c>
      <c r="Z181" s="146" t="str">
        <f t="shared" si="21"/>
        <v/>
      </c>
      <c r="AA181" s="146" t="str">
        <f t="shared" si="22"/>
        <v/>
      </c>
      <c r="AB181" s="146" t="str">
        <f t="shared" si="23"/>
        <v/>
      </c>
    </row>
    <row r="182" spans="3:28" hidden="1" x14ac:dyDescent="0.25">
      <c r="C182" s="145" t="str">
        <f t="shared" si="0"/>
        <v/>
      </c>
      <c r="D182" s="146" t="str">
        <f t="shared" si="1"/>
        <v/>
      </c>
      <c r="E182" s="147" t="str">
        <f t="shared" si="2"/>
        <v/>
      </c>
      <c r="F182" s="146" t="str">
        <f t="shared" si="3"/>
        <v/>
      </c>
      <c r="G182" s="146" t="str">
        <f t="shared" si="4"/>
        <v/>
      </c>
      <c r="H182" s="146" t="str">
        <f t="shared" si="5"/>
        <v/>
      </c>
      <c r="I182" s="146" t="str">
        <f t="shared" si="6"/>
        <v/>
      </c>
      <c r="J182" s="146" t="str">
        <f t="shared" si="7"/>
        <v/>
      </c>
      <c r="K182" s="110"/>
      <c r="L182" s="145" t="str">
        <f t="shared" si="8"/>
        <v/>
      </c>
      <c r="M182" s="146" t="str">
        <f t="shared" si="9"/>
        <v/>
      </c>
      <c r="N182" s="147" t="str">
        <f t="shared" si="10"/>
        <v/>
      </c>
      <c r="O182" s="146" t="str">
        <f t="shared" si="11"/>
        <v/>
      </c>
      <c r="P182" s="146" t="str">
        <f t="shared" si="12"/>
        <v/>
      </c>
      <c r="Q182" s="146" t="str">
        <f t="shared" si="13"/>
        <v/>
      </c>
      <c r="R182" s="146" t="str">
        <f t="shared" si="14"/>
        <v/>
      </c>
      <c r="S182" s="146" t="str">
        <f t="shared" si="15"/>
        <v/>
      </c>
      <c r="T182" s="110"/>
      <c r="U182" s="145" t="str">
        <f t="shared" si="16"/>
        <v/>
      </c>
      <c r="V182" s="146" t="str">
        <f t="shared" si="17"/>
        <v/>
      </c>
      <c r="W182" s="147" t="str">
        <f t="shared" si="18"/>
        <v/>
      </c>
      <c r="X182" s="146" t="str">
        <f t="shared" si="19"/>
        <v/>
      </c>
      <c r="Y182" s="146" t="str">
        <f t="shared" si="20"/>
        <v/>
      </c>
      <c r="Z182" s="146" t="str">
        <f t="shared" si="21"/>
        <v/>
      </c>
      <c r="AA182" s="146" t="str">
        <f t="shared" si="22"/>
        <v/>
      </c>
      <c r="AB182" s="146" t="str">
        <f t="shared" si="23"/>
        <v/>
      </c>
    </row>
    <row r="183" spans="3:28" hidden="1" x14ac:dyDescent="0.25">
      <c r="C183" s="145" t="str">
        <f t="shared" si="0"/>
        <v/>
      </c>
      <c r="D183" s="146" t="str">
        <f t="shared" si="1"/>
        <v/>
      </c>
      <c r="E183" s="147" t="str">
        <f t="shared" si="2"/>
        <v/>
      </c>
      <c r="F183" s="146" t="str">
        <f t="shared" si="3"/>
        <v/>
      </c>
      <c r="G183" s="146" t="str">
        <f t="shared" si="4"/>
        <v/>
      </c>
      <c r="H183" s="146" t="str">
        <f t="shared" si="5"/>
        <v/>
      </c>
      <c r="I183" s="146" t="str">
        <f t="shared" si="6"/>
        <v/>
      </c>
      <c r="J183" s="146" t="str">
        <f t="shared" si="7"/>
        <v/>
      </c>
      <c r="K183" s="110"/>
      <c r="L183" s="145" t="str">
        <f t="shared" si="8"/>
        <v/>
      </c>
      <c r="M183" s="146" t="str">
        <f t="shared" si="9"/>
        <v/>
      </c>
      <c r="N183" s="147" t="str">
        <f t="shared" si="10"/>
        <v/>
      </c>
      <c r="O183" s="146" t="str">
        <f t="shared" si="11"/>
        <v/>
      </c>
      <c r="P183" s="146" t="str">
        <f t="shared" si="12"/>
        <v/>
      </c>
      <c r="Q183" s="146" t="str">
        <f t="shared" si="13"/>
        <v/>
      </c>
      <c r="R183" s="146" t="str">
        <f t="shared" si="14"/>
        <v/>
      </c>
      <c r="S183" s="146" t="str">
        <f t="shared" si="15"/>
        <v/>
      </c>
      <c r="T183" s="110"/>
      <c r="U183" s="145" t="str">
        <f t="shared" si="16"/>
        <v/>
      </c>
      <c r="V183" s="146" t="str">
        <f t="shared" si="17"/>
        <v/>
      </c>
      <c r="W183" s="147" t="str">
        <f t="shared" si="18"/>
        <v/>
      </c>
      <c r="X183" s="146" t="str">
        <f t="shared" si="19"/>
        <v/>
      </c>
      <c r="Y183" s="146" t="str">
        <f t="shared" si="20"/>
        <v/>
      </c>
      <c r="Z183" s="146" t="str">
        <f t="shared" si="21"/>
        <v/>
      </c>
      <c r="AA183" s="146" t="str">
        <f t="shared" si="22"/>
        <v/>
      </c>
      <c r="AB183" s="146" t="str">
        <f t="shared" si="23"/>
        <v/>
      </c>
    </row>
    <row r="184" spans="3:28" hidden="1" x14ac:dyDescent="0.25">
      <c r="C184" s="145" t="str">
        <f t="shared" si="0"/>
        <v/>
      </c>
      <c r="D184" s="146" t="str">
        <f t="shared" si="1"/>
        <v/>
      </c>
      <c r="E184" s="147" t="str">
        <f t="shared" si="2"/>
        <v/>
      </c>
      <c r="F184" s="146" t="str">
        <f t="shared" si="3"/>
        <v/>
      </c>
      <c r="G184" s="146" t="str">
        <f t="shared" si="4"/>
        <v/>
      </c>
      <c r="H184" s="146" t="str">
        <f t="shared" si="5"/>
        <v/>
      </c>
      <c r="I184" s="146" t="str">
        <f t="shared" si="6"/>
        <v/>
      </c>
      <c r="J184" s="146" t="str">
        <f t="shared" si="7"/>
        <v/>
      </c>
      <c r="K184" s="110"/>
      <c r="L184" s="145" t="str">
        <f t="shared" si="8"/>
        <v/>
      </c>
      <c r="M184" s="146" t="str">
        <f t="shared" si="9"/>
        <v/>
      </c>
      <c r="N184" s="147" t="str">
        <f t="shared" si="10"/>
        <v/>
      </c>
      <c r="O184" s="146" t="str">
        <f t="shared" si="11"/>
        <v/>
      </c>
      <c r="P184" s="146" t="str">
        <f t="shared" si="12"/>
        <v/>
      </c>
      <c r="Q184" s="146" t="str">
        <f t="shared" si="13"/>
        <v/>
      </c>
      <c r="R184" s="146" t="str">
        <f t="shared" si="14"/>
        <v/>
      </c>
      <c r="S184" s="146" t="str">
        <f t="shared" si="15"/>
        <v/>
      </c>
      <c r="T184" s="110"/>
      <c r="U184" s="145" t="str">
        <f t="shared" si="16"/>
        <v/>
      </c>
      <c r="V184" s="146" t="str">
        <f t="shared" si="17"/>
        <v/>
      </c>
      <c r="W184" s="147" t="str">
        <f t="shared" si="18"/>
        <v/>
      </c>
      <c r="X184" s="146" t="str">
        <f t="shared" si="19"/>
        <v/>
      </c>
      <c r="Y184" s="146" t="str">
        <f t="shared" si="20"/>
        <v/>
      </c>
      <c r="Z184" s="146" t="str">
        <f t="shared" si="21"/>
        <v/>
      </c>
      <c r="AA184" s="146" t="str">
        <f t="shared" si="22"/>
        <v/>
      </c>
      <c r="AB184" s="146" t="str">
        <f t="shared" si="23"/>
        <v/>
      </c>
    </row>
    <row r="185" spans="3:28" hidden="1" x14ac:dyDescent="0.25">
      <c r="C185" s="145" t="str">
        <f t="shared" ref="C185:C216" si="24">IF(C184&lt;$D$140*$D$141,C184+1,"")</f>
        <v/>
      </c>
      <c r="D185" s="146" t="str">
        <f t="shared" ref="D185:D216" si="25">IF(C185="","",-PMT($D$139/$D$141,$D$140*$D$141,$D$138,,$D$147))</f>
        <v/>
      </c>
      <c r="E185" s="147" t="str">
        <f t="shared" ref="E185:E216" si="26">IF(C185="","",$D$139/$D$141*H184)</f>
        <v/>
      </c>
      <c r="F185" s="146" t="str">
        <f t="shared" ref="F185:F216" si="27">IF(C185="","",D185-E185)</f>
        <v/>
      </c>
      <c r="G185" s="146" t="str">
        <f t="shared" ref="G185:G216" si="28">IF(C185="","",F185+G184)</f>
        <v/>
      </c>
      <c r="H185" s="146" t="str">
        <f t="shared" ref="H185:H216" si="29">IF(C185="","",$H$152-G185)</f>
        <v/>
      </c>
      <c r="I185" s="146" t="str">
        <f t="shared" ref="I185:I216" si="30">IF(C185="","",$D$146*H185)</f>
        <v/>
      </c>
      <c r="J185" s="146" t="str">
        <f t="shared" ref="J185:J216" si="31">IF(C185="","",H185+I185)</f>
        <v/>
      </c>
      <c r="K185" s="110"/>
      <c r="L185" s="145" t="str">
        <f t="shared" ref="L185:L216" si="32">IF(L184&lt;$M$140*$M$141,L184+1,"")</f>
        <v/>
      </c>
      <c r="M185" s="146" t="str">
        <f t="shared" ref="M185:M216" si="33">IF(L185="","",-PMT($M$139/$M$141,$M$140*$M$141,$M$138,,$M$147))</f>
        <v/>
      </c>
      <c r="N185" s="147" t="str">
        <f t="shared" ref="N185:N216" si="34">IF(L185="","",$M$139/$M$141*Q184)</f>
        <v/>
      </c>
      <c r="O185" s="146" t="str">
        <f t="shared" ref="O185:O216" si="35">IF(L185="","",M185-N185)</f>
        <v/>
      </c>
      <c r="P185" s="146" t="str">
        <f t="shared" ref="P185:P216" si="36">IF(L185="","",O185+P184)</f>
        <v/>
      </c>
      <c r="Q185" s="146" t="str">
        <f t="shared" ref="Q185:Q216" si="37">IF(L185="","",$Q$152-P185)</f>
        <v/>
      </c>
      <c r="R185" s="146" t="str">
        <f t="shared" ref="R185:R216" si="38">IF(L185="","",$M$146*Q185)</f>
        <v/>
      </c>
      <c r="S185" s="146" t="str">
        <f t="shared" ref="S185:S216" si="39">IF(L185="","",Q185+R185)</f>
        <v/>
      </c>
      <c r="T185" s="110"/>
      <c r="U185" s="145" t="str">
        <f t="shared" ref="U185:U216" si="40">IF(U184&lt;$V$140*$V$141,U184+1,"")</f>
        <v/>
      </c>
      <c r="V185" s="146" t="str">
        <f t="shared" ref="V185:V216" si="41">IF(U185="","",-PMT($V$139/$V$141,$V$140*$V$141,$V$138,,$V$147))</f>
        <v/>
      </c>
      <c r="W185" s="147" t="str">
        <f t="shared" ref="W185:W216" si="42">IF(U185="","",$V$139/$V$141*Z184)</f>
        <v/>
      </c>
      <c r="X185" s="146" t="str">
        <f t="shared" ref="X185:X216" si="43">IF(U185="","",V185-W185)</f>
        <v/>
      </c>
      <c r="Y185" s="146" t="str">
        <f t="shared" ref="Y185:Y216" si="44">IF(U185="","",X185+Y184)</f>
        <v/>
      </c>
      <c r="Z185" s="146" t="str">
        <f t="shared" ref="Z185:Z216" si="45">IF(U185="","",$Z$152-Y185)</f>
        <v/>
      </c>
      <c r="AA185" s="146" t="str">
        <f t="shared" ref="AA185:AA216" si="46">IF(U185="","",$V$146*Z185)</f>
        <v/>
      </c>
      <c r="AB185" s="146" t="str">
        <f t="shared" ref="AB185:AB216" si="47">IF(U185="","",Z185+AA185)</f>
        <v/>
      </c>
    </row>
    <row r="186" spans="3:28" hidden="1" x14ac:dyDescent="0.25">
      <c r="C186" s="145" t="str">
        <f t="shared" si="24"/>
        <v/>
      </c>
      <c r="D186" s="146" t="str">
        <f t="shared" si="25"/>
        <v/>
      </c>
      <c r="E186" s="147" t="str">
        <f t="shared" si="26"/>
        <v/>
      </c>
      <c r="F186" s="146" t="str">
        <f t="shared" si="27"/>
        <v/>
      </c>
      <c r="G186" s="146" t="str">
        <f t="shared" si="28"/>
        <v/>
      </c>
      <c r="H186" s="146" t="str">
        <f t="shared" si="29"/>
        <v/>
      </c>
      <c r="I186" s="146" t="str">
        <f t="shared" si="30"/>
        <v/>
      </c>
      <c r="J186" s="146" t="str">
        <f t="shared" si="31"/>
        <v/>
      </c>
      <c r="K186" s="110"/>
      <c r="L186" s="145" t="str">
        <f t="shared" si="32"/>
        <v/>
      </c>
      <c r="M186" s="146" t="str">
        <f t="shared" si="33"/>
        <v/>
      </c>
      <c r="N186" s="147" t="str">
        <f t="shared" si="34"/>
        <v/>
      </c>
      <c r="O186" s="146" t="str">
        <f t="shared" si="35"/>
        <v/>
      </c>
      <c r="P186" s="146" t="str">
        <f t="shared" si="36"/>
        <v/>
      </c>
      <c r="Q186" s="146" t="str">
        <f t="shared" si="37"/>
        <v/>
      </c>
      <c r="R186" s="146" t="str">
        <f t="shared" si="38"/>
        <v/>
      </c>
      <c r="S186" s="146" t="str">
        <f t="shared" si="39"/>
        <v/>
      </c>
      <c r="T186" s="110"/>
      <c r="U186" s="145" t="str">
        <f t="shared" si="40"/>
        <v/>
      </c>
      <c r="V186" s="146" t="str">
        <f t="shared" si="41"/>
        <v/>
      </c>
      <c r="W186" s="147" t="str">
        <f t="shared" si="42"/>
        <v/>
      </c>
      <c r="X186" s="146" t="str">
        <f t="shared" si="43"/>
        <v/>
      </c>
      <c r="Y186" s="146" t="str">
        <f t="shared" si="44"/>
        <v/>
      </c>
      <c r="Z186" s="146" t="str">
        <f t="shared" si="45"/>
        <v/>
      </c>
      <c r="AA186" s="146" t="str">
        <f t="shared" si="46"/>
        <v/>
      </c>
      <c r="AB186" s="146" t="str">
        <f t="shared" si="47"/>
        <v/>
      </c>
    </row>
    <row r="187" spans="3:28" hidden="1" x14ac:dyDescent="0.25">
      <c r="C187" s="145" t="str">
        <f t="shared" si="24"/>
        <v/>
      </c>
      <c r="D187" s="146" t="str">
        <f t="shared" si="25"/>
        <v/>
      </c>
      <c r="E187" s="147" t="str">
        <f t="shared" si="26"/>
        <v/>
      </c>
      <c r="F187" s="146" t="str">
        <f t="shared" si="27"/>
        <v/>
      </c>
      <c r="G187" s="146" t="str">
        <f t="shared" si="28"/>
        <v/>
      </c>
      <c r="H187" s="146" t="str">
        <f t="shared" si="29"/>
        <v/>
      </c>
      <c r="I187" s="146" t="str">
        <f t="shared" si="30"/>
        <v/>
      </c>
      <c r="J187" s="146" t="str">
        <f t="shared" si="31"/>
        <v/>
      </c>
      <c r="K187" s="110"/>
      <c r="L187" s="145" t="str">
        <f t="shared" si="32"/>
        <v/>
      </c>
      <c r="M187" s="146" t="str">
        <f t="shared" si="33"/>
        <v/>
      </c>
      <c r="N187" s="147" t="str">
        <f t="shared" si="34"/>
        <v/>
      </c>
      <c r="O187" s="146" t="str">
        <f t="shared" si="35"/>
        <v/>
      </c>
      <c r="P187" s="146" t="str">
        <f t="shared" si="36"/>
        <v/>
      </c>
      <c r="Q187" s="146" t="str">
        <f t="shared" si="37"/>
        <v/>
      </c>
      <c r="R187" s="146" t="str">
        <f t="shared" si="38"/>
        <v/>
      </c>
      <c r="S187" s="146" t="str">
        <f t="shared" si="39"/>
        <v/>
      </c>
      <c r="T187" s="110"/>
      <c r="U187" s="145" t="str">
        <f t="shared" si="40"/>
        <v/>
      </c>
      <c r="V187" s="146" t="str">
        <f t="shared" si="41"/>
        <v/>
      </c>
      <c r="W187" s="147" t="str">
        <f t="shared" si="42"/>
        <v/>
      </c>
      <c r="X187" s="146" t="str">
        <f t="shared" si="43"/>
        <v/>
      </c>
      <c r="Y187" s="146" t="str">
        <f t="shared" si="44"/>
        <v/>
      </c>
      <c r="Z187" s="146" t="str">
        <f t="shared" si="45"/>
        <v/>
      </c>
      <c r="AA187" s="146" t="str">
        <f t="shared" si="46"/>
        <v/>
      </c>
      <c r="AB187" s="146" t="str">
        <f t="shared" si="47"/>
        <v/>
      </c>
    </row>
    <row r="188" spans="3:28" hidden="1" x14ac:dyDescent="0.25">
      <c r="C188" s="145" t="str">
        <f t="shared" si="24"/>
        <v/>
      </c>
      <c r="D188" s="146" t="str">
        <f t="shared" si="25"/>
        <v/>
      </c>
      <c r="E188" s="147" t="str">
        <f t="shared" si="26"/>
        <v/>
      </c>
      <c r="F188" s="146" t="str">
        <f t="shared" si="27"/>
        <v/>
      </c>
      <c r="G188" s="146" t="str">
        <f t="shared" si="28"/>
        <v/>
      </c>
      <c r="H188" s="146" t="str">
        <f t="shared" si="29"/>
        <v/>
      </c>
      <c r="I188" s="146" t="str">
        <f t="shared" si="30"/>
        <v/>
      </c>
      <c r="J188" s="146" t="str">
        <f t="shared" si="31"/>
        <v/>
      </c>
      <c r="K188" s="110"/>
      <c r="L188" s="145" t="str">
        <f t="shared" si="32"/>
        <v/>
      </c>
      <c r="M188" s="146" t="str">
        <f t="shared" si="33"/>
        <v/>
      </c>
      <c r="N188" s="147" t="str">
        <f t="shared" si="34"/>
        <v/>
      </c>
      <c r="O188" s="146" t="str">
        <f t="shared" si="35"/>
        <v/>
      </c>
      <c r="P188" s="146" t="str">
        <f t="shared" si="36"/>
        <v/>
      </c>
      <c r="Q188" s="146" t="str">
        <f t="shared" si="37"/>
        <v/>
      </c>
      <c r="R188" s="146" t="str">
        <f t="shared" si="38"/>
        <v/>
      </c>
      <c r="S188" s="146" t="str">
        <f t="shared" si="39"/>
        <v/>
      </c>
      <c r="T188" s="110"/>
      <c r="U188" s="145" t="str">
        <f t="shared" si="40"/>
        <v/>
      </c>
      <c r="V188" s="146" t="str">
        <f t="shared" si="41"/>
        <v/>
      </c>
      <c r="W188" s="147" t="str">
        <f t="shared" si="42"/>
        <v/>
      </c>
      <c r="X188" s="146" t="str">
        <f t="shared" si="43"/>
        <v/>
      </c>
      <c r="Y188" s="146" t="str">
        <f t="shared" si="44"/>
        <v/>
      </c>
      <c r="Z188" s="146" t="str">
        <f t="shared" si="45"/>
        <v/>
      </c>
      <c r="AA188" s="146" t="str">
        <f t="shared" si="46"/>
        <v/>
      </c>
      <c r="AB188" s="146" t="str">
        <f t="shared" si="47"/>
        <v/>
      </c>
    </row>
    <row r="189" spans="3:28" hidden="1" x14ac:dyDescent="0.25">
      <c r="C189" s="145" t="str">
        <f t="shared" si="24"/>
        <v/>
      </c>
      <c r="D189" s="146" t="str">
        <f t="shared" si="25"/>
        <v/>
      </c>
      <c r="E189" s="147" t="str">
        <f t="shared" si="26"/>
        <v/>
      </c>
      <c r="F189" s="146" t="str">
        <f t="shared" si="27"/>
        <v/>
      </c>
      <c r="G189" s="146" t="str">
        <f t="shared" si="28"/>
        <v/>
      </c>
      <c r="H189" s="146" t="str">
        <f t="shared" si="29"/>
        <v/>
      </c>
      <c r="I189" s="146" t="str">
        <f t="shared" si="30"/>
        <v/>
      </c>
      <c r="J189" s="146" t="str">
        <f t="shared" si="31"/>
        <v/>
      </c>
      <c r="L189" s="145" t="str">
        <f t="shared" si="32"/>
        <v/>
      </c>
      <c r="M189" s="146" t="str">
        <f t="shared" si="33"/>
        <v/>
      </c>
      <c r="N189" s="147" t="str">
        <f t="shared" si="34"/>
        <v/>
      </c>
      <c r="O189" s="146" t="str">
        <f t="shared" si="35"/>
        <v/>
      </c>
      <c r="P189" s="146" t="str">
        <f t="shared" si="36"/>
        <v/>
      </c>
      <c r="Q189" s="146" t="str">
        <f t="shared" si="37"/>
        <v/>
      </c>
      <c r="R189" s="146" t="str">
        <f t="shared" si="38"/>
        <v/>
      </c>
      <c r="S189" s="146" t="str">
        <f t="shared" si="39"/>
        <v/>
      </c>
      <c r="U189" s="145" t="str">
        <f t="shared" si="40"/>
        <v/>
      </c>
      <c r="V189" s="146" t="str">
        <f t="shared" si="41"/>
        <v/>
      </c>
      <c r="W189" s="147" t="str">
        <f t="shared" si="42"/>
        <v/>
      </c>
      <c r="X189" s="146" t="str">
        <f t="shared" si="43"/>
        <v/>
      </c>
      <c r="Y189" s="146" t="str">
        <f t="shared" si="44"/>
        <v/>
      </c>
      <c r="Z189" s="146" t="str">
        <f t="shared" si="45"/>
        <v/>
      </c>
      <c r="AA189" s="146" t="str">
        <f t="shared" si="46"/>
        <v/>
      </c>
      <c r="AB189" s="146" t="str">
        <f t="shared" si="47"/>
        <v/>
      </c>
    </row>
    <row r="190" spans="3:28" hidden="1" x14ac:dyDescent="0.25">
      <c r="C190" s="145" t="str">
        <f t="shared" si="24"/>
        <v/>
      </c>
      <c r="D190" s="146" t="str">
        <f t="shared" si="25"/>
        <v/>
      </c>
      <c r="E190" s="147" t="str">
        <f t="shared" si="26"/>
        <v/>
      </c>
      <c r="F190" s="146" t="str">
        <f t="shared" si="27"/>
        <v/>
      </c>
      <c r="G190" s="146" t="str">
        <f t="shared" si="28"/>
        <v/>
      </c>
      <c r="H190" s="146" t="str">
        <f t="shared" si="29"/>
        <v/>
      </c>
      <c r="I190" s="146" t="str">
        <f t="shared" si="30"/>
        <v/>
      </c>
      <c r="J190" s="146" t="str">
        <f t="shared" si="31"/>
        <v/>
      </c>
      <c r="L190" s="145" t="str">
        <f t="shared" si="32"/>
        <v/>
      </c>
      <c r="M190" s="146" t="str">
        <f t="shared" si="33"/>
        <v/>
      </c>
      <c r="N190" s="147" t="str">
        <f t="shared" si="34"/>
        <v/>
      </c>
      <c r="O190" s="146" t="str">
        <f t="shared" si="35"/>
        <v/>
      </c>
      <c r="P190" s="146" t="str">
        <f t="shared" si="36"/>
        <v/>
      </c>
      <c r="Q190" s="146" t="str">
        <f t="shared" si="37"/>
        <v/>
      </c>
      <c r="R190" s="146" t="str">
        <f t="shared" si="38"/>
        <v/>
      </c>
      <c r="S190" s="146" t="str">
        <f t="shared" si="39"/>
        <v/>
      </c>
      <c r="U190" s="145" t="str">
        <f t="shared" si="40"/>
        <v/>
      </c>
      <c r="V190" s="146" t="str">
        <f t="shared" si="41"/>
        <v/>
      </c>
      <c r="W190" s="147" t="str">
        <f t="shared" si="42"/>
        <v/>
      </c>
      <c r="X190" s="146" t="str">
        <f t="shared" si="43"/>
        <v/>
      </c>
      <c r="Y190" s="146" t="str">
        <f t="shared" si="44"/>
        <v/>
      </c>
      <c r="Z190" s="146" t="str">
        <f t="shared" si="45"/>
        <v/>
      </c>
      <c r="AA190" s="146" t="str">
        <f t="shared" si="46"/>
        <v/>
      </c>
      <c r="AB190" s="146" t="str">
        <f t="shared" si="47"/>
        <v/>
      </c>
    </row>
    <row r="191" spans="3:28" hidden="1" x14ac:dyDescent="0.25">
      <c r="C191" s="145" t="str">
        <f t="shared" si="24"/>
        <v/>
      </c>
      <c r="D191" s="146" t="str">
        <f t="shared" si="25"/>
        <v/>
      </c>
      <c r="E191" s="147" t="str">
        <f t="shared" si="26"/>
        <v/>
      </c>
      <c r="F191" s="146" t="str">
        <f t="shared" si="27"/>
        <v/>
      </c>
      <c r="G191" s="146" t="str">
        <f t="shared" si="28"/>
        <v/>
      </c>
      <c r="H191" s="146" t="str">
        <f t="shared" si="29"/>
        <v/>
      </c>
      <c r="I191" s="146" t="str">
        <f t="shared" si="30"/>
        <v/>
      </c>
      <c r="J191" s="146" t="str">
        <f t="shared" si="31"/>
        <v/>
      </c>
      <c r="L191" s="145" t="str">
        <f t="shared" si="32"/>
        <v/>
      </c>
      <c r="M191" s="146" t="str">
        <f t="shared" si="33"/>
        <v/>
      </c>
      <c r="N191" s="147" t="str">
        <f t="shared" si="34"/>
        <v/>
      </c>
      <c r="O191" s="146" t="str">
        <f t="shared" si="35"/>
        <v/>
      </c>
      <c r="P191" s="146" t="str">
        <f t="shared" si="36"/>
        <v/>
      </c>
      <c r="Q191" s="146" t="str">
        <f t="shared" si="37"/>
        <v/>
      </c>
      <c r="R191" s="146" t="str">
        <f t="shared" si="38"/>
        <v/>
      </c>
      <c r="S191" s="146" t="str">
        <f t="shared" si="39"/>
        <v/>
      </c>
      <c r="U191" s="145" t="str">
        <f t="shared" si="40"/>
        <v/>
      </c>
      <c r="V191" s="146" t="str">
        <f t="shared" si="41"/>
        <v/>
      </c>
      <c r="W191" s="147" t="str">
        <f t="shared" si="42"/>
        <v/>
      </c>
      <c r="X191" s="146" t="str">
        <f t="shared" si="43"/>
        <v/>
      </c>
      <c r="Y191" s="146" t="str">
        <f t="shared" si="44"/>
        <v/>
      </c>
      <c r="Z191" s="146" t="str">
        <f t="shared" si="45"/>
        <v/>
      </c>
      <c r="AA191" s="146" t="str">
        <f t="shared" si="46"/>
        <v/>
      </c>
      <c r="AB191" s="146" t="str">
        <f t="shared" si="47"/>
        <v/>
      </c>
    </row>
    <row r="192" spans="3:28" hidden="1" x14ac:dyDescent="0.25">
      <c r="C192" s="145" t="str">
        <f t="shared" si="24"/>
        <v/>
      </c>
      <c r="D192" s="146" t="str">
        <f t="shared" si="25"/>
        <v/>
      </c>
      <c r="E192" s="147" t="str">
        <f t="shared" si="26"/>
        <v/>
      </c>
      <c r="F192" s="146" t="str">
        <f t="shared" si="27"/>
        <v/>
      </c>
      <c r="G192" s="146" t="str">
        <f t="shared" si="28"/>
        <v/>
      </c>
      <c r="H192" s="146" t="str">
        <f t="shared" si="29"/>
        <v/>
      </c>
      <c r="I192" s="146" t="str">
        <f t="shared" si="30"/>
        <v/>
      </c>
      <c r="J192" s="146" t="str">
        <f t="shared" si="31"/>
        <v/>
      </c>
      <c r="L192" s="145" t="str">
        <f t="shared" si="32"/>
        <v/>
      </c>
      <c r="M192" s="146" t="str">
        <f t="shared" si="33"/>
        <v/>
      </c>
      <c r="N192" s="147" t="str">
        <f t="shared" si="34"/>
        <v/>
      </c>
      <c r="O192" s="146" t="str">
        <f t="shared" si="35"/>
        <v/>
      </c>
      <c r="P192" s="146" t="str">
        <f t="shared" si="36"/>
        <v/>
      </c>
      <c r="Q192" s="146" t="str">
        <f t="shared" si="37"/>
        <v/>
      </c>
      <c r="R192" s="146" t="str">
        <f t="shared" si="38"/>
        <v/>
      </c>
      <c r="S192" s="146" t="str">
        <f t="shared" si="39"/>
        <v/>
      </c>
      <c r="U192" s="145" t="str">
        <f t="shared" si="40"/>
        <v/>
      </c>
      <c r="V192" s="146" t="str">
        <f t="shared" si="41"/>
        <v/>
      </c>
      <c r="W192" s="147" t="str">
        <f t="shared" si="42"/>
        <v/>
      </c>
      <c r="X192" s="146" t="str">
        <f t="shared" si="43"/>
        <v/>
      </c>
      <c r="Y192" s="146" t="str">
        <f t="shared" si="44"/>
        <v/>
      </c>
      <c r="Z192" s="146" t="str">
        <f t="shared" si="45"/>
        <v/>
      </c>
      <c r="AA192" s="146" t="str">
        <f t="shared" si="46"/>
        <v/>
      </c>
      <c r="AB192" s="146" t="str">
        <f t="shared" si="47"/>
        <v/>
      </c>
    </row>
    <row r="193" spans="3:28" hidden="1" x14ac:dyDescent="0.25">
      <c r="C193" s="145" t="str">
        <f t="shared" si="24"/>
        <v/>
      </c>
      <c r="D193" s="146" t="str">
        <f t="shared" si="25"/>
        <v/>
      </c>
      <c r="E193" s="147" t="str">
        <f t="shared" si="26"/>
        <v/>
      </c>
      <c r="F193" s="146" t="str">
        <f t="shared" si="27"/>
        <v/>
      </c>
      <c r="G193" s="146" t="str">
        <f t="shared" si="28"/>
        <v/>
      </c>
      <c r="H193" s="146" t="str">
        <f t="shared" si="29"/>
        <v/>
      </c>
      <c r="I193" s="146" t="str">
        <f t="shared" si="30"/>
        <v/>
      </c>
      <c r="J193" s="146" t="str">
        <f t="shared" si="31"/>
        <v/>
      </c>
      <c r="L193" s="145" t="str">
        <f t="shared" si="32"/>
        <v/>
      </c>
      <c r="M193" s="146" t="str">
        <f t="shared" si="33"/>
        <v/>
      </c>
      <c r="N193" s="147" t="str">
        <f t="shared" si="34"/>
        <v/>
      </c>
      <c r="O193" s="146" t="str">
        <f t="shared" si="35"/>
        <v/>
      </c>
      <c r="P193" s="146" t="str">
        <f t="shared" si="36"/>
        <v/>
      </c>
      <c r="Q193" s="146" t="str">
        <f t="shared" si="37"/>
        <v/>
      </c>
      <c r="R193" s="146" t="str">
        <f t="shared" si="38"/>
        <v/>
      </c>
      <c r="S193" s="146" t="str">
        <f t="shared" si="39"/>
        <v/>
      </c>
      <c r="U193" s="145" t="str">
        <f t="shared" si="40"/>
        <v/>
      </c>
      <c r="V193" s="146" t="str">
        <f t="shared" si="41"/>
        <v/>
      </c>
      <c r="W193" s="147" t="str">
        <f t="shared" si="42"/>
        <v/>
      </c>
      <c r="X193" s="146" t="str">
        <f t="shared" si="43"/>
        <v/>
      </c>
      <c r="Y193" s="146" t="str">
        <f t="shared" si="44"/>
        <v/>
      </c>
      <c r="Z193" s="146" t="str">
        <f t="shared" si="45"/>
        <v/>
      </c>
      <c r="AA193" s="146" t="str">
        <f t="shared" si="46"/>
        <v/>
      </c>
      <c r="AB193" s="146" t="str">
        <f t="shared" si="47"/>
        <v/>
      </c>
    </row>
    <row r="194" spans="3:28" hidden="1" x14ac:dyDescent="0.25">
      <c r="C194" s="145" t="str">
        <f t="shared" si="24"/>
        <v/>
      </c>
      <c r="D194" s="146" t="str">
        <f t="shared" si="25"/>
        <v/>
      </c>
      <c r="E194" s="147" t="str">
        <f t="shared" si="26"/>
        <v/>
      </c>
      <c r="F194" s="146" t="str">
        <f t="shared" si="27"/>
        <v/>
      </c>
      <c r="G194" s="146" t="str">
        <f t="shared" si="28"/>
        <v/>
      </c>
      <c r="H194" s="146" t="str">
        <f t="shared" si="29"/>
        <v/>
      </c>
      <c r="I194" s="146" t="str">
        <f t="shared" si="30"/>
        <v/>
      </c>
      <c r="J194" s="146" t="str">
        <f t="shared" si="31"/>
        <v/>
      </c>
      <c r="L194" s="145" t="str">
        <f t="shared" si="32"/>
        <v/>
      </c>
      <c r="M194" s="146" t="str">
        <f t="shared" si="33"/>
        <v/>
      </c>
      <c r="N194" s="147" t="str">
        <f t="shared" si="34"/>
        <v/>
      </c>
      <c r="O194" s="146" t="str">
        <f t="shared" si="35"/>
        <v/>
      </c>
      <c r="P194" s="146" t="str">
        <f t="shared" si="36"/>
        <v/>
      </c>
      <c r="Q194" s="146" t="str">
        <f t="shared" si="37"/>
        <v/>
      </c>
      <c r="R194" s="146" t="str">
        <f t="shared" si="38"/>
        <v/>
      </c>
      <c r="S194" s="146" t="str">
        <f t="shared" si="39"/>
        <v/>
      </c>
      <c r="U194" s="145" t="str">
        <f t="shared" si="40"/>
        <v/>
      </c>
      <c r="V194" s="146" t="str">
        <f t="shared" si="41"/>
        <v/>
      </c>
      <c r="W194" s="147" t="str">
        <f t="shared" si="42"/>
        <v/>
      </c>
      <c r="X194" s="146" t="str">
        <f t="shared" si="43"/>
        <v/>
      </c>
      <c r="Y194" s="146" t="str">
        <f t="shared" si="44"/>
        <v/>
      </c>
      <c r="Z194" s="146" t="str">
        <f t="shared" si="45"/>
        <v/>
      </c>
      <c r="AA194" s="146" t="str">
        <f t="shared" si="46"/>
        <v/>
      </c>
      <c r="AB194" s="146" t="str">
        <f t="shared" si="47"/>
        <v/>
      </c>
    </row>
    <row r="195" spans="3:28" hidden="1" x14ac:dyDescent="0.25">
      <c r="C195" s="145" t="str">
        <f t="shared" si="24"/>
        <v/>
      </c>
      <c r="D195" s="146" t="str">
        <f t="shared" si="25"/>
        <v/>
      </c>
      <c r="E195" s="147" t="str">
        <f t="shared" si="26"/>
        <v/>
      </c>
      <c r="F195" s="146" t="str">
        <f t="shared" si="27"/>
        <v/>
      </c>
      <c r="G195" s="146" t="str">
        <f t="shared" si="28"/>
        <v/>
      </c>
      <c r="H195" s="146" t="str">
        <f t="shared" si="29"/>
        <v/>
      </c>
      <c r="I195" s="146" t="str">
        <f t="shared" si="30"/>
        <v/>
      </c>
      <c r="J195" s="146" t="str">
        <f t="shared" si="31"/>
        <v/>
      </c>
      <c r="L195" s="145" t="str">
        <f t="shared" si="32"/>
        <v/>
      </c>
      <c r="M195" s="146" t="str">
        <f t="shared" si="33"/>
        <v/>
      </c>
      <c r="N195" s="147" t="str">
        <f t="shared" si="34"/>
        <v/>
      </c>
      <c r="O195" s="146" t="str">
        <f t="shared" si="35"/>
        <v/>
      </c>
      <c r="P195" s="146" t="str">
        <f t="shared" si="36"/>
        <v/>
      </c>
      <c r="Q195" s="146" t="str">
        <f t="shared" si="37"/>
        <v/>
      </c>
      <c r="R195" s="146" t="str">
        <f t="shared" si="38"/>
        <v/>
      </c>
      <c r="S195" s="146" t="str">
        <f t="shared" si="39"/>
        <v/>
      </c>
      <c r="U195" s="145" t="str">
        <f t="shared" si="40"/>
        <v/>
      </c>
      <c r="V195" s="146" t="str">
        <f t="shared" si="41"/>
        <v/>
      </c>
      <c r="W195" s="147" t="str">
        <f t="shared" si="42"/>
        <v/>
      </c>
      <c r="X195" s="146" t="str">
        <f t="shared" si="43"/>
        <v/>
      </c>
      <c r="Y195" s="146" t="str">
        <f t="shared" si="44"/>
        <v/>
      </c>
      <c r="Z195" s="146" t="str">
        <f t="shared" si="45"/>
        <v/>
      </c>
      <c r="AA195" s="146" t="str">
        <f t="shared" si="46"/>
        <v/>
      </c>
      <c r="AB195" s="146" t="str">
        <f t="shared" si="47"/>
        <v/>
      </c>
    </row>
    <row r="196" spans="3:28" hidden="1" x14ac:dyDescent="0.25">
      <c r="C196" s="145" t="str">
        <f t="shared" si="24"/>
        <v/>
      </c>
      <c r="D196" s="146" t="str">
        <f t="shared" si="25"/>
        <v/>
      </c>
      <c r="E196" s="147" t="str">
        <f t="shared" si="26"/>
        <v/>
      </c>
      <c r="F196" s="146" t="str">
        <f t="shared" si="27"/>
        <v/>
      </c>
      <c r="G196" s="146" t="str">
        <f t="shared" si="28"/>
        <v/>
      </c>
      <c r="H196" s="146" t="str">
        <f t="shared" si="29"/>
        <v/>
      </c>
      <c r="I196" s="146" t="str">
        <f t="shared" si="30"/>
        <v/>
      </c>
      <c r="J196" s="146" t="str">
        <f t="shared" si="31"/>
        <v/>
      </c>
      <c r="L196" s="145" t="str">
        <f t="shared" si="32"/>
        <v/>
      </c>
      <c r="M196" s="146" t="str">
        <f t="shared" si="33"/>
        <v/>
      </c>
      <c r="N196" s="147" t="str">
        <f t="shared" si="34"/>
        <v/>
      </c>
      <c r="O196" s="146" t="str">
        <f t="shared" si="35"/>
        <v/>
      </c>
      <c r="P196" s="146" t="str">
        <f t="shared" si="36"/>
        <v/>
      </c>
      <c r="Q196" s="146" t="str">
        <f t="shared" si="37"/>
        <v/>
      </c>
      <c r="R196" s="146" t="str">
        <f t="shared" si="38"/>
        <v/>
      </c>
      <c r="S196" s="146" t="str">
        <f t="shared" si="39"/>
        <v/>
      </c>
      <c r="U196" s="145" t="str">
        <f t="shared" si="40"/>
        <v/>
      </c>
      <c r="V196" s="146" t="str">
        <f t="shared" si="41"/>
        <v/>
      </c>
      <c r="W196" s="147" t="str">
        <f t="shared" si="42"/>
        <v/>
      </c>
      <c r="X196" s="146" t="str">
        <f t="shared" si="43"/>
        <v/>
      </c>
      <c r="Y196" s="146" t="str">
        <f t="shared" si="44"/>
        <v/>
      </c>
      <c r="Z196" s="146" t="str">
        <f t="shared" si="45"/>
        <v/>
      </c>
      <c r="AA196" s="146" t="str">
        <f t="shared" si="46"/>
        <v/>
      </c>
      <c r="AB196" s="146" t="str">
        <f t="shared" si="47"/>
        <v/>
      </c>
    </row>
    <row r="197" spans="3:28" hidden="1" x14ac:dyDescent="0.25">
      <c r="C197" s="145" t="str">
        <f t="shared" si="24"/>
        <v/>
      </c>
      <c r="D197" s="146" t="str">
        <f t="shared" si="25"/>
        <v/>
      </c>
      <c r="E197" s="147" t="str">
        <f t="shared" si="26"/>
        <v/>
      </c>
      <c r="F197" s="146" t="str">
        <f t="shared" si="27"/>
        <v/>
      </c>
      <c r="G197" s="146" t="str">
        <f t="shared" si="28"/>
        <v/>
      </c>
      <c r="H197" s="146" t="str">
        <f t="shared" si="29"/>
        <v/>
      </c>
      <c r="I197" s="146" t="str">
        <f t="shared" si="30"/>
        <v/>
      </c>
      <c r="J197" s="146" t="str">
        <f t="shared" si="31"/>
        <v/>
      </c>
      <c r="L197" s="145" t="str">
        <f t="shared" si="32"/>
        <v/>
      </c>
      <c r="M197" s="146" t="str">
        <f t="shared" si="33"/>
        <v/>
      </c>
      <c r="N197" s="147" t="str">
        <f t="shared" si="34"/>
        <v/>
      </c>
      <c r="O197" s="146" t="str">
        <f t="shared" si="35"/>
        <v/>
      </c>
      <c r="P197" s="146" t="str">
        <f t="shared" si="36"/>
        <v/>
      </c>
      <c r="Q197" s="146" t="str">
        <f t="shared" si="37"/>
        <v/>
      </c>
      <c r="R197" s="146" t="str">
        <f t="shared" si="38"/>
        <v/>
      </c>
      <c r="S197" s="146" t="str">
        <f t="shared" si="39"/>
        <v/>
      </c>
      <c r="U197" s="145" t="str">
        <f t="shared" si="40"/>
        <v/>
      </c>
      <c r="V197" s="146" t="str">
        <f t="shared" si="41"/>
        <v/>
      </c>
      <c r="W197" s="147" t="str">
        <f t="shared" si="42"/>
        <v/>
      </c>
      <c r="X197" s="146" t="str">
        <f t="shared" si="43"/>
        <v/>
      </c>
      <c r="Y197" s="146" t="str">
        <f t="shared" si="44"/>
        <v/>
      </c>
      <c r="Z197" s="146" t="str">
        <f t="shared" si="45"/>
        <v/>
      </c>
      <c r="AA197" s="146" t="str">
        <f t="shared" si="46"/>
        <v/>
      </c>
      <c r="AB197" s="146" t="str">
        <f t="shared" si="47"/>
        <v/>
      </c>
    </row>
    <row r="198" spans="3:28" hidden="1" x14ac:dyDescent="0.25">
      <c r="C198" s="145" t="str">
        <f t="shared" si="24"/>
        <v/>
      </c>
      <c r="D198" s="146" t="str">
        <f t="shared" si="25"/>
        <v/>
      </c>
      <c r="E198" s="147" t="str">
        <f t="shared" si="26"/>
        <v/>
      </c>
      <c r="F198" s="146" t="str">
        <f t="shared" si="27"/>
        <v/>
      </c>
      <c r="G198" s="146" t="str">
        <f t="shared" si="28"/>
        <v/>
      </c>
      <c r="H198" s="146" t="str">
        <f t="shared" si="29"/>
        <v/>
      </c>
      <c r="I198" s="146" t="str">
        <f t="shared" si="30"/>
        <v/>
      </c>
      <c r="J198" s="146" t="str">
        <f t="shared" si="31"/>
        <v/>
      </c>
      <c r="L198" s="145" t="str">
        <f t="shared" si="32"/>
        <v/>
      </c>
      <c r="M198" s="146" t="str">
        <f t="shared" si="33"/>
        <v/>
      </c>
      <c r="N198" s="147" t="str">
        <f t="shared" si="34"/>
        <v/>
      </c>
      <c r="O198" s="146" t="str">
        <f t="shared" si="35"/>
        <v/>
      </c>
      <c r="P198" s="146" t="str">
        <f t="shared" si="36"/>
        <v/>
      </c>
      <c r="Q198" s="146" t="str">
        <f t="shared" si="37"/>
        <v/>
      </c>
      <c r="R198" s="146" t="str">
        <f t="shared" si="38"/>
        <v/>
      </c>
      <c r="S198" s="146" t="str">
        <f t="shared" si="39"/>
        <v/>
      </c>
      <c r="U198" s="145" t="str">
        <f t="shared" si="40"/>
        <v/>
      </c>
      <c r="V198" s="146" t="str">
        <f t="shared" si="41"/>
        <v/>
      </c>
      <c r="W198" s="147" t="str">
        <f t="shared" si="42"/>
        <v/>
      </c>
      <c r="X198" s="146" t="str">
        <f t="shared" si="43"/>
        <v/>
      </c>
      <c r="Y198" s="146" t="str">
        <f t="shared" si="44"/>
        <v/>
      </c>
      <c r="Z198" s="146" t="str">
        <f t="shared" si="45"/>
        <v/>
      </c>
      <c r="AA198" s="146" t="str">
        <f t="shared" si="46"/>
        <v/>
      </c>
      <c r="AB198" s="146" t="str">
        <f t="shared" si="47"/>
        <v/>
      </c>
    </row>
    <row r="199" spans="3:28" hidden="1" x14ac:dyDescent="0.25">
      <c r="C199" s="145" t="str">
        <f t="shared" si="24"/>
        <v/>
      </c>
      <c r="D199" s="146" t="str">
        <f t="shared" si="25"/>
        <v/>
      </c>
      <c r="E199" s="147" t="str">
        <f t="shared" si="26"/>
        <v/>
      </c>
      <c r="F199" s="146" t="str">
        <f t="shared" si="27"/>
        <v/>
      </c>
      <c r="G199" s="146" t="str">
        <f t="shared" si="28"/>
        <v/>
      </c>
      <c r="H199" s="146" t="str">
        <f t="shared" si="29"/>
        <v/>
      </c>
      <c r="I199" s="146" t="str">
        <f t="shared" si="30"/>
        <v/>
      </c>
      <c r="J199" s="146" t="str">
        <f t="shared" si="31"/>
        <v/>
      </c>
      <c r="L199" s="145" t="str">
        <f t="shared" si="32"/>
        <v/>
      </c>
      <c r="M199" s="146" t="str">
        <f t="shared" si="33"/>
        <v/>
      </c>
      <c r="N199" s="147" t="str">
        <f t="shared" si="34"/>
        <v/>
      </c>
      <c r="O199" s="146" t="str">
        <f t="shared" si="35"/>
        <v/>
      </c>
      <c r="P199" s="146" t="str">
        <f t="shared" si="36"/>
        <v/>
      </c>
      <c r="Q199" s="146" t="str">
        <f t="shared" si="37"/>
        <v/>
      </c>
      <c r="R199" s="146" t="str">
        <f t="shared" si="38"/>
        <v/>
      </c>
      <c r="S199" s="146" t="str">
        <f t="shared" si="39"/>
        <v/>
      </c>
      <c r="U199" s="145" t="str">
        <f t="shared" si="40"/>
        <v/>
      </c>
      <c r="V199" s="146" t="str">
        <f t="shared" si="41"/>
        <v/>
      </c>
      <c r="W199" s="147" t="str">
        <f t="shared" si="42"/>
        <v/>
      </c>
      <c r="X199" s="146" t="str">
        <f t="shared" si="43"/>
        <v/>
      </c>
      <c r="Y199" s="146" t="str">
        <f t="shared" si="44"/>
        <v/>
      </c>
      <c r="Z199" s="146" t="str">
        <f t="shared" si="45"/>
        <v/>
      </c>
      <c r="AA199" s="146" t="str">
        <f t="shared" si="46"/>
        <v/>
      </c>
      <c r="AB199" s="146" t="str">
        <f t="shared" si="47"/>
        <v/>
      </c>
    </row>
    <row r="200" spans="3:28" hidden="1" x14ac:dyDescent="0.25">
      <c r="C200" s="145" t="str">
        <f t="shared" si="24"/>
        <v/>
      </c>
      <c r="D200" s="146" t="str">
        <f t="shared" si="25"/>
        <v/>
      </c>
      <c r="E200" s="147" t="str">
        <f t="shared" si="26"/>
        <v/>
      </c>
      <c r="F200" s="146" t="str">
        <f t="shared" si="27"/>
        <v/>
      </c>
      <c r="G200" s="146" t="str">
        <f t="shared" si="28"/>
        <v/>
      </c>
      <c r="H200" s="146" t="str">
        <f t="shared" si="29"/>
        <v/>
      </c>
      <c r="I200" s="146" t="str">
        <f t="shared" si="30"/>
        <v/>
      </c>
      <c r="J200" s="146" t="str">
        <f t="shared" si="31"/>
        <v/>
      </c>
      <c r="L200" s="145" t="str">
        <f t="shared" si="32"/>
        <v/>
      </c>
      <c r="M200" s="146" t="str">
        <f t="shared" si="33"/>
        <v/>
      </c>
      <c r="N200" s="147" t="str">
        <f t="shared" si="34"/>
        <v/>
      </c>
      <c r="O200" s="146" t="str">
        <f t="shared" si="35"/>
        <v/>
      </c>
      <c r="P200" s="146" t="str">
        <f t="shared" si="36"/>
        <v/>
      </c>
      <c r="Q200" s="146" t="str">
        <f t="shared" si="37"/>
        <v/>
      </c>
      <c r="R200" s="146" t="str">
        <f t="shared" si="38"/>
        <v/>
      </c>
      <c r="S200" s="146" t="str">
        <f t="shared" si="39"/>
        <v/>
      </c>
      <c r="U200" s="145" t="str">
        <f t="shared" si="40"/>
        <v/>
      </c>
      <c r="V200" s="146" t="str">
        <f t="shared" si="41"/>
        <v/>
      </c>
      <c r="W200" s="147" t="str">
        <f t="shared" si="42"/>
        <v/>
      </c>
      <c r="X200" s="146" t="str">
        <f t="shared" si="43"/>
        <v/>
      </c>
      <c r="Y200" s="146" t="str">
        <f t="shared" si="44"/>
        <v/>
      </c>
      <c r="Z200" s="146" t="str">
        <f t="shared" si="45"/>
        <v/>
      </c>
      <c r="AA200" s="146" t="str">
        <f t="shared" si="46"/>
        <v/>
      </c>
      <c r="AB200" s="146" t="str">
        <f t="shared" si="47"/>
        <v/>
      </c>
    </row>
    <row r="201" spans="3:28" hidden="1" x14ac:dyDescent="0.25">
      <c r="C201" s="145" t="str">
        <f t="shared" si="24"/>
        <v/>
      </c>
      <c r="D201" s="146" t="str">
        <f t="shared" si="25"/>
        <v/>
      </c>
      <c r="E201" s="147" t="str">
        <f t="shared" si="26"/>
        <v/>
      </c>
      <c r="F201" s="146" t="str">
        <f t="shared" si="27"/>
        <v/>
      </c>
      <c r="G201" s="146" t="str">
        <f t="shared" si="28"/>
        <v/>
      </c>
      <c r="H201" s="146" t="str">
        <f t="shared" si="29"/>
        <v/>
      </c>
      <c r="I201" s="146" t="str">
        <f t="shared" si="30"/>
        <v/>
      </c>
      <c r="J201" s="146" t="str">
        <f t="shared" si="31"/>
        <v/>
      </c>
      <c r="L201" s="145" t="str">
        <f t="shared" si="32"/>
        <v/>
      </c>
      <c r="M201" s="146" t="str">
        <f t="shared" si="33"/>
        <v/>
      </c>
      <c r="N201" s="147" t="str">
        <f t="shared" si="34"/>
        <v/>
      </c>
      <c r="O201" s="146" t="str">
        <f t="shared" si="35"/>
        <v/>
      </c>
      <c r="P201" s="146" t="str">
        <f t="shared" si="36"/>
        <v/>
      </c>
      <c r="Q201" s="146" t="str">
        <f t="shared" si="37"/>
        <v/>
      </c>
      <c r="R201" s="146" t="str">
        <f t="shared" si="38"/>
        <v/>
      </c>
      <c r="S201" s="146" t="str">
        <f t="shared" si="39"/>
        <v/>
      </c>
      <c r="U201" s="145" t="str">
        <f t="shared" si="40"/>
        <v/>
      </c>
      <c r="V201" s="146" t="str">
        <f t="shared" si="41"/>
        <v/>
      </c>
      <c r="W201" s="147" t="str">
        <f t="shared" si="42"/>
        <v/>
      </c>
      <c r="X201" s="146" t="str">
        <f t="shared" si="43"/>
        <v/>
      </c>
      <c r="Y201" s="146" t="str">
        <f t="shared" si="44"/>
        <v/>
      </c>
      <c r="Z201" s="146" t="str">
        <f t="shared" si="45"/>
        <v/>
      </c>
      <c r="AA201" s="146" t="str">
        <f t="shared" si="46"/>
        <v/>
      </c>
      <c r="AB201" s="146" t="str">
        <f t="shared" si="47"/>
        <v/>
      </c>
    </row>
    <row r="202" spans="3:28" hidden="1" x14ac:dyDescent="0.25">
      <c r="C202" s="145" t="str">
        <f t="shared" si="24"/>
        <v/>
      </c>
      <c r="D202" s="146" t="str">
        <f t="shared" si="25"/>
        <v/>
      </c>
      <c r="E202" s="147" t="str">
        <f t="shared" si="26"/>
        <v/>
      </c>
      <c r="F202" s="146" t="str">
        <f t="shared" si="27"/>
        <v/>
      </c>
      <c r="G202" s="146" t="str">
        <f t="shared" si="28"/>
        <v/>
      </c>
      <c r="H202" s="146" t="str">
        <f t="shared" si="29"/>
        <v/>
      </c>
      <c r="I202" s="146" t="str">
        <f t="shared" si="30"/>
        <v/>
      </c>
      <c r="J202" s="146" t="str">
        <f t="shared" si="31"/>
        <v/>
      </c>
      <c r="L202" s="145" t="str">
        <f t="shared" si="32"/>
        <v/>
      </c>
      <c r="M202" s="146" t="str">
        <f t="shared" si="33"/>
        <v/>
      </c>
      <c r="N202" s="147" t="str">
        <f t="shared" si="34"/>
        <v/>
      </c>
      <c r="O202" s="146" t="str">
        <f t="shared" si="35"/>
        <v/>
      </c>
      <c r="P202" s="146" t="str">
        <f t="shared" si="36"/>
        <v/>
      </c>
      <c r="Q202" s="146" t="str">
        <f t="shared" si="37"/>
        <v/>
      </c>
      <c r="R202" s="146" t="str">
        <f t="shared" si="38"/>
        <v/>
      </c>
      <c r="S202" s="146" t="str">
        <f t="shared" si="39"/>
        <v/>
      </c>
      <c r="U202" s="145" t="str">
        <f t="shared" si="40"/>
        <v/>
      </c>
      <c r="V202" s="146" t="str">
        <f t="shared" si="41"/>
        <v/>
      </c>
      <c r="W202" s="147" t="str">
        <f t="shared" si="42"/>
        <v/>
      </c>
      <c r="X202" s="146" t="str">
        <f t="shared" si="43"/>
        <v/>
      </c>
      <c r="Y202" s="146" t="str">
        <f t="shared" si="44"/>
        <v/>
      </c>
      <c r="Z202" s="146" t="str">
        <f t="shared" si="45"/>
        <v/>
      </c>
      <c r="AA202" s="146" t="str">
        <f t="shared" si="46"/>
        <v/>
      </c>
      <c r="AB202" s="146" t="str">
        <f t="shared" si="47"/>
        <v/>
      </c>
    </row>
    <row r="203" spans="3:28" hidden="1" x14ac:dyDescent="0.25">
      <c r="C203" s="145" t="str">
        <f t="shared" si="24"/>
        <v/>
      </c>
      <c r="D203" s="146" t="str">
        <f t="shared" si="25"/>
        <v/>
      </c>
      <c r="E203" s="147" t="str">
        <f t="shared" si="26"/>
        <v/>
      </c>
      <c r="F203" s="146" t="str">
        <f t="shared" si="27"/>
        <v/>
      </c>
      <c r="G203" s="146" t="str">
        <f t="shared" si="28"/>
        <v/>
      </c>
      <c r="H203" s="146" t="str">
        <f t="shared" si="29"/>
        <v/>
      </c>
      <c r="I203" s="146" t="str">
        <f t="shared" si="30"/>
        <v/>
      </c>
      <c r="J203" s="146" t="str">
        <f t="shared" si="31"/>
        <v/>
      </c>
      <c r="L203" s="145" t="str">
        <f t="shared" si="32"/>
        <v/>
      </c>
      <c r="M203" s="146" t="str">
        <f t="shared" si="33"/>
        <v/>
      </c>
      <c r="N203" s="147" t="str">
        <f t="shared" si="34"/>
        <v/>
      </c>
      <c r="O203" s="146" t="str">
        <f t="shared" si="35"/>
        <v/>
      </c>
      <c r="P203" s="146" t="str">
        <f t="shared" si="36"/>
        <v/>
      </c>
      <c r="Q203" s="146" t="str">
        <f t="shared" si="37"/>
        <v/>
      </c>
      <c r="R203" s="146" t="str">
        <f t="shared" si="38"/>
        <v/>
      </c>
      <c r="S203" s="146" t="str">
        <f t="shared" si="39"/>
        <v/>
      </c>
      <c r="U203" s="145" t="str">
        <f t="shared" si="40"/>
        <v/>
      </c>
      <c r="V203" s="146" t="str">
        <f t="shared" si="41"/>
        <v/>
      </c>
      <c r="W203" s="147" t="str">
        <f t="shared" si="42"/>
        <v/>
      </c>
      <c r="X203" s="146" t="str">
        <f t="shared" si="43"/>
        <v/>
      </c>
      <c r="Y203" s="146" t="str">
        <f t="shared" si="44"/>
        <v/>
      </c>
      <c r="Z203" s="146" t="str">
        <f t="shared" si="45"/>
        <v/>
      </c>
      <c r="AA203" s="146" t="str">
        <f t="shared" si="46"/>
        <v/>
      </c>
      <c r="AB203" s="146" t="str">
        <f t="shared" si="47"/>
        <v/>
      </c>
    </row>
    <row r="204" spans="3:28" hidden="1" x14ac:dyDescent="0.25">
      <c r="C204" s="145" t="str">
        <f t="shared" si="24"/>
        <v/>
      </c>
      <c r="D204" s="146" t="str">
        <f t="shared" si="25"/>
        <v/>
      </c>
      <c r="E204" s="147" t="str">
        <f t="shared" si="26"/>
        <v/>
      </c>
      <c r="F204" s="146" t="str">
        <f t="shared" si="27"/>
        <v/>
      </c>
      <c r="G204" s="146" t="str">
        <f t="shared" si="28"/>
        <v/>
      </c>
      <c r="H204" s="146" t="str">
        <f t="shared" si="29"/>
        <v/>
      </c>
      <c r="I204" s="146" t="str">
        <f t="shared" si="30"/>
        <v/>
      </c>
      <c r="J204" s="146" t="str">
        <f t="shared" si="31"/>
        <v/>
      </c>
      <c r="L204" s="145" t="str">
        <f t="shared" si="32"/>
        <v/>
      </c>
      <c r="M204" s="146" t="str">
        <f t="shared" si="33"/>
        <v/>
      </c>
      <c r="N204" s="147" t="str">
        <f t="shared" si="34"/>
        <v/>
      </c>
      <c r="O204" s="146" t="str">
        <f t="shared" si="35"/>
        <v/>
      </c>
      <c r="P204" s="146" t="str">
        <f t="shared" si="36"/>
        <v/>
      </c>
      <c r="Q204" s="146" t="str">
        <f t="shared" si="37"/>
        <v/>
      </c>
      <c r="R204" s="146" t="str">
        <f t="shared" si="38"/>
        <v/>
      </c>
      <c r="S204" s="146" t="str">
        <f t="shared" si="39"/>
        <v/>
      </c>
      <c r="U204" s="145" t="str">
        <f t="shared" si="40"/>
        <v/>
      </c>
      <c r="V204" s="146" t="str">
        <f t="shared" si="41"/>
        <v/>
      </c>
      <c r="W204" s="147" t="str">
        <f t="shared" si="42"/>
        <v/>
      </c>
      <c r="X204" s="146" t="str">
        <f t="shared" si="43"/>
        <v/>
      </c>
      <c r="Y204" s="146" t="str">
        <f t="shared" si="44"/>
        <v/>
      </c>
      <c r="Z204" s="146" t="str">
        <f t="shared" si="45"/>
        <v/>
      </c>
      <c r="AA204" s="146" t="str">
        <f t="shared" si="46"/>
        <v/>
      </c>
      <c r="AB204" s="146" t="str">
        <f t="shared" si="47"/>
        <v/>
      </c>
    </row>
    <row r="205" spans="3:28" hidden="1" x14ac:dyDescent="0.25">
      <c r="C205" s="145" t="str">
        <f t="shared" si="24"/>
        <v/>
      </c>
      <c r="D205" s="146" t="str">
        <f t="shared" si="25"/>
        <v/>
      </c>
      <c r="E205" s="147" t="str">
        <f t="shared" si="26"/>
        <v/>
      </c>
      <c r="F205" s="146" t="str">
        <f t="shared" si="27"/>
        <v/>
      </c>
      <c r="G205" s="146" t="str">
        <f t="shared" si="28"/>
        <v/>
      </c>
      <c r="H205" s="146" t="str">
        <f t="shared" si="29"/>
        <v/>
      </c>
      <c r="I205" s="146" t="str">
        <f t="shared" si="30"/>
        <v/>
      </c>
      <c r="J205" s="146" t="str">
        <f t="shared" si="31"/>
        <v/>
      </c>
      <c r="L205" s="145" t="str">
        <f t="shared" si="32"/>
        <v/>
      </c>
      <c r="M205" s="146" t="str">
        <f t="shared" si="33"/>
        <v/>
      </c>
      <c r="N205" s="147" t="str">
        <f t="shared" si="34"/>
        <v/>
      </c>
      <c r="O205" s="146" t="str">
        <f t="shared" si="35"/>
        <v/>
      </c>
      <c r="P205" s="146" t="str">
        <f t="shared" si="36"/>
        <v/>
      </c>
      <c r="Q205" s="146" t="str">
        <f t="shared" si="37"/>
        <v/>
      </c>
      <c r="R205" s="146" t="str">
        <f t="shared" si="38"/>
        <v/>
      </c>
      <c r="S205" s="146" t="str">
        <f t="shared" si="39"/>
        <v/>
      </c>
      <c r="U205" s="145" t="str">
        <f t="shared" si="40"/>
        <v/>
      </c>
      <c r="V205" s="146" t="str">
        <f t="shared" si="41"/>
        <v/>
      </c>
      <c r="W205" s="147" t="str">
        <f t="shared" si="42"/>
        <v/>
      </c>
      <c r="X205" s="146" t="str">
        <f t="shared" si="43"/>
        <v/>
      </c>
      <c r="Y205" s="146" t="str">
        <f t="shared" si="44"/>
        <v/>
      </c>
      <c r="Z205" s="146" t="str">
        <f t="shared" si="45"/>
        <v/>
      </c>
      <c r="AA205" s="146" t="str">
        <f t="shared" si="46"/>
        <v/>
      </c>
      <c r="AB205" s="146" t="str">
        <f t="shared" si="47"/>
        <v/>
      </c>
    </row>
    <row r="206" spans="3:28" hidden="1" x14ac:dyDescent="0.25">
      <c r="C206" s="145" t="str">
        <f t="shared" si="24"/>
        <v/>
      </c>
      <c r="D206" s="146" t="str">
        <f t="shared" si="25"/>
        <v/>
      </c>
      <c r="E206" s="147" t="str">
        <f t="shared" si="26"/>
        <v/>
      </c>
      <c r="F206" s="146" t="str">
        <f t="shared" si="27"/>
        <v/>
      </c>
      <c r="G206" s="146" t="str">
        <f t="shared" si="28"/>
        <v/>
      </c>
      <c r="H206" s="146" t="str">
        <f t="shared" si="29"/>
        <v/>
      </c>
      <c r="I206" s="146" t="str">
        <f t="shared" si="30"/>
        <v/>
      </c>
      <c r="J206" s="146" t="str">
        <f t="shared" si="31"/>
        <v/>
      </c>
      <c r="L206" s="145" t="str">
        <f t="shared" si="32"/>
        <v/>
      </c>
      <c r="M206" s="146" t="str">
        <f t="shared" si="33"/>
        <v/>
      </c>
      <c r="N206" s="147" t="str">
        <f t="shared" si="34"/>
        <v/>
      </c>
      <c r="O206" s="146" t="str">
        <f t="shared" si="35"/>
        <v/>
      </c>
      <c r="P206" s="146" t="str">
        <f t="shared" si="36"/>
        <v/>
      </c>
      <c r="Q206" s="146" t="str">
        <f t="shared" si="37"/>
        <v/>
      </c>
      <c r="R206" s="146" t="str">
        <f t="shared" si="38"/>
        <v/>
      </c>
      <c r="S206" s="146" t="str">
        <f t="shared" si="39"/>
        <v/>
      </c>
      <c r="U206" s="145" t="str">
        <f t="shared" si="40"/>
        <v/>
      </c>
      <c r="V206" s="146" t="str">
        <f t="shared" si="41"/>
        <v/>
      </c>
      <c r="W206" s="147" t="str">
        <f t="shared" si="42"/>
        <v/>
      </c>
      <c r="X206" s="146" t="str">
        <f t="shared" si="43"/>
        <v/>
      </c>
      <c r="Y206" s="146" t="str">
        <f t="shared" si="44"/>
        <v/>
      </c>
      <c r="Z206" s="146" t="str">
        <f t="shared" si="45"/>
        <v/>
      </c>
      <c r="AA206" s="146" t="str">
        <f t="shared" si="46"/>
        <v/>
      </c>
      <c r="AB206" s="146" t="str">
        <f t="shared" si="47"/>
        <v/>
      </c>
    </row>
    <row r="207" spans="3:28" hidden="1" x14ac:dyDescent="0.25">
      <c r="C207" s="145" t="str">
        <f t="shared" si="24"/>
        <v/>
      </c>
      <c r="D207" s="146" t="str">
        <f t="shared" si="25"/>
        <v/>
      </c>
      <c r="E207" s="147" t="str">
        <f t="shared" si="26"/>
        <v/>
      </c>
      <c r="F207" s="146" t="str">
        <f t="shared" si="27"/>
        <v/>
      </c>
      <c r="G207" s="146" t="str">
        <f t="shared" si="28"/>
        <v/>
      </c>
      <c r="H207" s="146" t="str">
        <f t="shared" si="29"/>
        <v/>
      </c>
      <c r="I207" s="146" t="str">
        <f t="shared" si="30"/>
        <v/>
      </c>
      <c r="J207" s="146" t="str">
        <f t="shared" si="31"/>
        <v/>
      </c>
      <c r="L207" s="145" t="str">
        <f t="shared" si="32"/>
        <v/>
      </c>
      <c r="M207" s="146" t="str">
        <f t="shared" si="33"/>
        <v/>
      </c>
      <c r="N207" s="147" t="str">
        <f t="shared" si="34"/>
        <v/>
      </c>
      <c r="O207" s="146" t="str">
        <f t="shared" si="35"/>
        <v/>
      </c>
      <c r="P207" s="146" t="str">
        <f t="shared" si="36"/>
        <v/>
      </c>
      <c r="Q207" s="146" t="str">
        <f t="shared" si="37"/>
        <v/>
      </c>
      <c r="R207" s="146" t="str">
        <f t="shared" si="38"/>
        <v/>
      </c>
      <c r="S207" s="146" t="str">
        <f t="shared" si="39"/>
        <v/>
      </c>
      <c r="U207" s="145" t="str">
        <f t="shared" si="40"/>
        <v/>
      </c>
      <c r="V207" s="146" t="str">
        <f t="shared" si="41"/>
        <v/>
      </c>
      <c r="W207" s="147" t="str">
        <f t="shared" si="42"/>
        <v/>
      </c>
      <c r="X207" s="146" t="str">
        <f t="shared" si="43"/>
        <v/>
      </c>
      <c r="Y207" s="146" t="str">
        <f t="shared" si="44"/>
        <v/>
      </c>
      <c r="Z207" s="146" t="str">
        <f t="shared" si="45"/>
        <v/>
      </c>
      <c r="AA207" s="146" t="str">
        <f t="shared" si="46"/>
        <v/>
      </c>
      <c r="AB207" s="146" t="str">
        <f t="shared" si="47"/>
        <v/>
      </c>
    </row>
    <row r="208" spans="3:28" hidden="1" x14ac:dyDescent="0.25">
      <c r="C208" s="145" t="str">
        <f t="shared" si="24"/>
        <v/>
      </c>
      <c r="D208" s="146" t="str">
        <f t="shared" si="25"/>
        <v/>
      </c>
      <c r="E208" s="147" t="str">
        <f t="shared" si="26"/>
        <v/>
      </c>
      <c r="F208" s="146" t="str">
        <f t="shared" si="27"/>
        <v/>
      </c>
      <c r="G208" s="146" t="str">
        <f t="shared" si="28"/>
        <v/>
      </c>
      <c r="H208" s="146" t="str">
        <f t="shared" si="29"/>
        <v/>
      </c>
      <c r="I208" s="146" t="str">
        <f t="shared" si="30"/>
        <v/>
      </c>
      <c r="J208" s="146" t="str">
        <f t="shared" si="31"/>
        <v/>
      </c>
      <c r="L208" s="145" t="str">
        <f t="shared" si="32"/>
        <v/>
      </c>
      <c r="M208" s="146" t="str">
        <f t="shared" si="33"/>
        <v/>
      </c>
      <c r="N208" s="147" t="str">
        <f t="shared" si="34"/>
        <v/>
      </c>
      <c r="O208" s="146" t="str">
        <f t="shared" si="35"/>
        <v/>
      </c>
      <c r="P208" s="146" t="str">
        <f t="shared" si="36"/>
        <v/>
      </c>
      <c r="Q208" s="146" t="str">
        <f t="shared" si="37"/>
        <v/>
      </c>
      <c r="R208" s="146" t="str">
        <f t="shared" si="38"/>
        <v/>
      </c>
      <c r="S208" s="146" t="str">
        <f t="shared" si="39"/>
        <v/>
      </c>
      <c r="U208" s="145" t="str">
        <f t="shared" si="40"/>
        <v/>
      </c>
      <c r="V208" s="146" t="str">
        <f t="shared" si="41"/>
        <v/>
      </c>
      <c r="W208" s="147" t="str">
        <f t="shared" si="42"/>
        <v/>
      </c>
      <c r="X208" s="146" t="str">
        <f t="shared" si="43"/>
        <v/>
      </c>
      <c r="Y208" s="146" t="str">
        <f t="shared" si="44"/>
        <v/>
      </c>
      <c r="Z208" s="146" t="str">
        <f t="shared" si="45"/>
        <v/>
      </c>
      <c r="AA208" s="146" t="str">
        <f t="shared" si="46"/>
        <v/>
      </c>
      <c r="AB208" s="146" t="str">
        <f t="shared" si="47"/>
        <v/>
      </c>
    </row>
    <row r="209" spans="3:28" hidden="1" x14ac:dyDescent="0.25">
      <c r="C209" s="145" t="str">
        <f t="shared" si="24"/>
        <v/>
      </c>
      <c r="D209" s="146" t="str">
        <f t="shared" si="25"/>
        <v/>
      </c>
      <c r="E209" s="147" t="str">
        <f t="shared" si="26"/>
        <v/>
      </c>
      <c r="F209" s="146" t="str">
        <f t="shared" si="27"/>
        <v/>
      </c>
      <c r="G209" s="146" t="str">
        <f t="shared" si="28"/>
        <v/>
      </c>
      <c r="H209" s="146" t="str">
        <f t="shared" si="29"/>
        <v/>
      </c>
      <c r="I209" s="146" t="str">
        <f t="shared" si="30"/>
        <v/>
      </c>
      <c r="J209" s="146" t="str">
        <f t="shared" si="31"/>
        <v/>
      </c>
      <c r="L209" s="145" t="str">
        <f t="shared" si="32"/>
        <v/>
      </c>
      <c r="M209" s="146" t="str">
        <f t="shared" si="33"/>
        <v/>
      </c>
      <c r="N209" s="147" t="str">
        <f t="shared" si="34"/>
        <v/>
      </c>
      <c r="O209" s="146" t="str">
        <f t="shared" si="35"/>
        <v/>
      </c>
      <c r="P209" s="146" t="str">
        <f t="shared" si="36"/>
        <v/>
      </c>
      <c r="Q209" s="146" t="str">
        <f t="shared" si="37"/>
        <v/>
      </c>
      <c r="R209" s="146" t="str">
        <f t="shared" si="38"/>
        <v/>
      </c>
      <c r="S209" s="146" t="str">
        <f t="shared" si="39"/>
        <v/>
      </c>
      <c r="U209" s="145" t="str">
        <f t="shared" si="40"/>
        <v/>
      </c>
      <c r="V209" s="146" t="str">
        <f t="shared" si="41"/>
        <v/>
      </c>
      <c r="W209" s="147" t="str">
        <f t="shared" si="42"/>
        <v/>
      </c>
      <c r="X209" s="146" t="str">
        <f t="shared" si="43"/>
        <v/>
      </c>
      <c r="Y209" s="146" t="str">
        <f t="shared" si="44"/>
        <v/>
      </c>
      <c r="Z209" s="146" t="str">
        <f t="shared" si="45"/>
        <v/>
      </c>
      <c r="AA209" s="146" t="str">
        <f t="shared" si="46"/>
        <v/>
      </c>
      <c r="AB209" s="146" t="str">
        <f t="shared" si="47"/>
        <v/>
      </c>
    </row>
    <row r="210" spans="3:28" hidden="1" x14ac:dyDescent="0.25">
      <c r="C210" s="145" t="str">
        <f t="shared" si="24"/>
        <v/>
      </c>
      <c r="D210" s="146" t="str">
        <f t="shared" si="25"/>
        <v/>
      </c>
      <c r="E210" s="147" t="str">
        <f t="shared" si="26"/>
        <v/>
      </c>
      <c r="F210" s="146" t="str">
        <f t="shared" si="27"/>
        <v/>
      </c>
      <c r="G210" s="146" t="str">
        <f t="shared" si="28"/>
        <v/>
      </c>
      <c r="H210" s="146" t="str">
        <f t="shared" si="29"/>
        <v/>
      </c>
      <c r="I210" s="146" t="str">
        <f t="shared" si="30"/>
        <v/>
      </c>
      <c r="J210" s="146" t="str">
        <f t="shared" si="31"/>
        <v/>
      </c>
      <c r="L210" s="145" t="str">
        <f t="shared" si="32"/>
        <v/>
      </c>
      <c r="M210" s="146" t="str">
        <f t="shared" si="33"/>
        <v/>
      </c>
      <c r="N210" s="147" t="str">
        <f t="shared" si="34"/>
        <v/>
      </c>
      <c r="O210" s="146" t="str">
        <f t="shared" si="35"/>
        <v/>
      </c>
      <c r="P210" s="146" t="str">
        <f t="shared" si="36"/>
        <v/>
      </c>
      <c r="Q210" s="146" t="str">
        <f t="shared" si="37"/>
        <v/>
      </c>
      <c r="R210" s="146" t="str">
        <f t="shared" si="38"/>
        <v/>
      </c>
      <c r="S210" s="146" t="str">
        <f t="shared" si="39"/>
        <v/>
      </c>
      <c r="U210" s="145" t="str">
        <f t="shared" si="40"/>
        <v/>
      </c>
      <c r="V210" s="146" t="str">
        <f t="shared" si="41"/>
        <v/>
      </c>
      <c r="W210" s="147" t="str">
        <f t="shared" si="42"/>
        <v/>
      </c>
      <c r="X210" s="146" t="str">
        <f t="shared" si="43"/>
        <v/>
      </c>
      <c r="Y210" s="146" t="str">
        <f t="shared" si="44"/>
        <v/>
      </c>
      <c r="Z210" s="146" t="str">
        <f t="shared" si="45"/>
        <v/>
      </c>
      <c r="AA210" s="146" t="str">
        <f t="shared" si="46"/>
        <v/>
      </c>
      <c r="AB210" s="146" t="str">
        <f t="shared" si="47"/>
        <v/>
      </c>
    </row>
    <row r="211" spans="3:28" hidden="1" x14ac:dyDescent="0.25">
      <c r="C211" s="145" t="str">
        <f t="shared" si="24"/>
        <v/>
      </c>
      <c r="D211" s="146" t="str">
        <f t="shared" si="25"/>
        <v/>
      </c>
      <c r="E211" s="147" t="str">
        <f t="shared" si="26"/>
        <v/>
      </c>
      <c r="F211" s="146" t="str">
        <f t="shared" si="27"/>
        <v/>
      </c>
      <c r="G211" s="146" t="str">
        <f t="shared" si="28"/>
        <v/>
      </c>
      <c r="H211" s="146" t="str">
        <f t="shared" si="29"/>
        <v/>
      </c>
      <c r="I211" s="146" t="str">
        <f t="shared" si="30"/>
        <v/>
      </c>
      <c r="J211" s="146" t="str">
        <f t="shared" si="31"/>
        <v/>
      </c>
      <c r="L211" s="145" t="str">
        <f t="shared" si="32"/>
        <v/>
      </c>
      <c r="M211" s="146" t="str">
        <f t="shared" si="33"/>
        <v/>
      </c>
      <c r="N211" s="147" t="str">
        <f t="shared" si="34"/>
        <v/>
      </c>
      <c r="O211" s="146" t="str">
        <f t="shared" si="35"/>
        <v/>
      </c>
      <c r="P211" s="146" t="str">
        <f t="shared" si="36"/>
        <v/>
      </c>
      <c r="Q211" s="146" t="str">
        <f t="shared" si="37"/>
        <v/>
      </c>
      <c r="R211" s="146" t="str">
        <f t="shared" si="38"/>
        <v/>
      </c>
      <c r="S211" s="146" t="str">
        <f t="shared" si="39"/>
        <v/>
      </c>
      <c r="U211" s="145" t="str">
        <f t="shared" si="40"/>
        <v/>
      </c>
      <c r="V211" s="146" t="str">
        <f t="shared" si="41"/>
        <v/>
      </c>
      <c r="W211" s="147" t="str">
        <f t="shared" si="42"/>
        <v/>
      </c>
      <c r="X211" s="146" t="str">
        <f t="shared" si="43"/>
        <v/>
      </c>
      <c r="Y211" s="146" t="str">
        <f t="shared" si="44"/>
        <v/>
      </c>
      <c r="Z211" s="146" t="str">
        <f t="shared" si="45"/>
        <v/>
      </c>
      <c r="AA211" s="146" t="str">
        <f t="shared" si="46"/>
        <v/>
      </c>
      <c r="AB211" s="146" t="str">
        <f t="shared" si="47"/>
        <v/>
      </c>
    </row>
    <row r="212" spans="3:28" hidden="1" x14ac:dyDescent="0.25">
      <c r="C212" s="145" t="str">
        <f t="shared" si="24"/>
        <v/>
      </c>
      <c r="D212" s="146" t="str">
        <f t="shared" si="25"/>
        <v/>
      </c>
      <c r="E212" s="147" t="str">
        <f t="shared" si="26"/>
        <v/>
      </c>
      <c r="F212" s="146" t="str">
        <f t="shared" si="27"/>
        <v/>
      </c>
      <c r="G212" s="146" t="str">
        <f t="shared" si="28"/>
        <v/>
      </c>
      <c r="H212" s="146" t="str">
        <f t="shared" si="29"/>
        <v/>
      </c>
      <c r="I212" s="146" t="str">
        <f t="shared" si="30"/>
        <v/>
      </c>
      <c r="J212" s="146" t="str">
        <f t="shared" si="31"/>
        <v/>
      </c>
      <c r="L212" s="145" t="str">
        <f t="shared" si="32"/>
        <v/>
      </c>
      <c r="M212" s="146" t="str">
        <f t="shared" si="33"/>
        <v/>
      </c>
      <c r="N212" s="147" t="str">
        <f t="shared" si="34"/>
        <v/>
      </c>
      <c r="O212" s="146" t="str">
        <f t="shared" si="35"/>
        <v/>
      </c>
      <c r="P212" s="146" t="str">
        <f t="shared" si="36"/>
        <v/>
      </c>
      <c r="Q212" s="146" t="str">
        <f t="shared" si="37"/>
        <v/>
      </c>
      <c r="R212" s="146" t="str">
        <f t="shared" si="38"/>
        <v/>
      </c>
      <c r="S212" s="146" t="str">
        <f t="shared" si="39"/>
        <v/>
      </c>
      <c r="U212" s="145" t="str">
        <f t="shared" si="40"/>
        <v/>
      </c>
      <c r="V212" s="146" t="str">
        <f t="shared" si="41"/>
        <v/>
      </c>
      <c r="W212" s="147" t="str">
        <f t="shared" si="42"/>
        <v/>
      </c>
      <c r="X212" s="146" t="str">
        <f t="shared" si="43"/>
        <v/>
      </c>
      <c r="Y212" s="146" t="str">
        <f t="shared" si="44"/>
        <v/>
      </c>
      <c r="Z212" s="146" t="str">
        <f t="shared" si="45"/>
        <v/>
      </c>
      <c r="AA212" s="146" t="str">
        <f t="shared" si="46"/>
        <v/>
      </c>
      <c r="AB212" s="146" t="str">
        <f t="shared" si="47"/>
        <v/>
      </c>
    </row>
    <row r="213" spans="3:28" hidden="1" x14ac:dyDescent="0.25">
      <c r="C213" s="145" t="str">
        <f t="shared" si="24"/>
        <v/>
      </c>
      <c r="D213" s="146" t="str">
        <f t="shared" si="25"/>
        <v/>
      </c>
      <c r="E213" s="147" t="str">
        <f t="shared" si="26"/>
        <v/>
      </c>
      <c r="F213" s="146" t="str">
        <f t="shared" si="27"/>
        <v/>
      </c>
      <c r="G213" s="146" t="str">
        <f t="shared" si="28"/>
        <v/>
      </c>
      <c r="H213" s="146" t="str">
        <f t="shared" si="29"/>
        <v/>
      </c>
      <c r="I213" s="146" t="str">
        <f t="shared" si="30"/>
        <v/>
      </c>
      <c r="J213" s="146" t="str">
        <f t="shared" si="31"/>
        <v/>
      </c>
      <c r="L213" s="145" t="str">
        <f t="shared" si="32"/>
        <v/>
      </c>
      <c r="M213" s="146" t="str">
        <f t="shared" si="33"/>
        <v/>
      </c>
      <c r="N213" s="147" t="str">
        <f t="shared" si="34"/>
        <v/>
      </c>
      <c r="O213" s="146" t="str">
        <f t="shared" si="35"/>
        <v/>
      </c>
      <c r="P213" s="146" t="str">
        <f t="shared" si="36"/>
        <v/>
      </c>
      <c r="Q213" s="146" t="str">
        <f t="shared" si="37"/>
        <v/>
      </c>
      <c r="R213" s="146" t="str">
        <f t="shared" si="38"/>
        <v/>
      </c>
      <c r="S213" s="146" t="str">
        <f t="shared" si="39"/>
        <v/>
      </c>
      <c r="U213" s="145" t="str">
        <f t="shared" si="40"/>
        <v/>
      </c>
      <c r="V213" s="146" t="str">
        <f t="shared" si="41"/>
        <v/>
      </c>
      <c r="W213" s="147" t="str">
        <f t="shared" si="42"/>
        <v/>
      </c>
      <c r="X213" s="146" t="str">
        <f t="shared" si="43"/>
        <v/>
      </c>
      <c r="Y213" s="146" t="str">
        <f t="shared" si="44"/>
        <v/>
      </c>
      <c r="Z213" s="146" t="str">
        <f t="shared" si="45"/>
        <v/>
      </c>
      <c r="AA213" s="146" t="str">
        <f t="shared" si="46"/>
        <v/>
      </c>
      <c r="AB213" s="146" t="str">
        <f t="shared" si="47"/>
        <v/>
      </c>
    </row>
    <row r="214" spans="3:28" hidden="1" x14ac:dyDescent="0.25">
      <c r="C214" s="145" t="str">
        <f t="shared" si="24"/>
        <v/>
      </c>
      <c r="D214" s="146" t="str">
        <f t="shared" si="25"/>
        <v/>
      </c>
      <c r="E214" s="147" t="str">
        <f t="shared" si="26"/>
        <v/>
      </c>
      <c r="F214" s="146" t="str">
        <f t="shared" si="27"/>
        <v/>
      </c>
      <c r="G214" s="146" t="str">
        <f t="shared" si="28"/>
        <v/>
      </c>
      <c r="H214" s="146" t="str">
        <f t="shared" si="29"/>
        <v/>
      </c>
      <c r="I214" s="146" t="str">
        <f t="shared" si="30"/>
        <v/>
      </c>
      <c r="J214" s="146" t="str">
        <f t="shared" si="31"/>
        <v/>
      </c>
      <c r="L214" s="145" t="str">
        <f t="shared" si="32"/>
        <v/>
      </c>
      <c r="M214" s="146" t="str">
        <f t="shared" si="33"/>
        <v/>
      </c>
      <c r="N214" s="147" t="str">
        <f t="shared" si="34"/>
        <v/>
      </c>
      <c r="O214" s="146" t="str">
        <f t="shared" si="35"/>
        <v/>
      </c>
      <c r="P214" s="146" t="str">
        <f t="shared" si="36"/>
        <v/>
      </c>
      <c r="Q214" s="146" t="str">
        <f t="shared" si="37"/>
        <v/>
      </c>
      <c r="R214" s="146" t="str">
        <f t="shared" si="38"/>
        <v/>
      </c>
      <c r="S214" s="146" t="str">
        <f t="shared" si="39"/>
        <v/>
      </c>
      <c r="U214" s="145" t="str">
        <f t="shared" si="40"/>
        <v/>
      </c>
      <c r="V214" s="146" t="str">
        <f t="shared" si="41"/>
        <v/>
      </c>
      <c r="W214" s="147" t="str">
        <f t="shared" si="42"/>
        <v/>
      </c>
      <c r="X214" s="146" t="str">
        <f t="shared" si="43"/>
        <v/>
      </c>
      <c r="Y214" s="146" t="str">
        <f t="shared" si="44"/>
        <v/>
      </c>
      <c r="Z214" s="146" t="str">
        <f t="shared" si="45"/>
        <v/>
      </c>
      <c r="AA214" s="146" t="str">
        <f t="shared" si="46"/>
        <v/>
      </c>
      <c r="AB214" s="146" t="str">
        <f t="shared" si="47"/>
        <v/>
      </c>
    </row>
    <row r="215" spans="3:28" hidden="1" x14ac:dyDescent="0.25">
      <c r="C215" s="145" t="str">
        <f t="shared" si="24"/>
        <v/>
      </c>
      <c r="D215" s="146" t="str">
        <f t="shared" si="25"/>
        <v/>
      </c>
      <c r="E215" s="147" t="str">
        <f t="shared" si="26"/>
        <v/>
      </c>
      <c r="F215" s="146" t="str">
        <f t="shared" si="27"/>
        <v/>
      </c>
      <c r="G215" s="146" t="str">
        <f t="shared" si="28"/>
        <v/>
      </c>
      <c r="H215" s="146" t="str">
        <f t="shared" si="29"/>
        <v/>
      </c>
      <c r="I215" s="146" t="str">
        <f t="shared" si="30"/>
        <v/>
      </c>
      <c r="J215" s="146" t="str">
        <f t="shared" si="31"/>
        <v/>
      </c>
      <c r="L215" s="145" t="str">
        <f t="shared" si="32"/>
        <v/>
      </c>
      <c r="M215" s="146" t="str">
        <f t="shared" si="33"/>
        <v/>
      </c>
      <c r="N215" s="147" t="str">
        <f t="shared" si="34"/>
        <v/>
      </c>
      <c r="O215" s="146" t="str">
        <f t="shared" si="35"/>
        <v/>
      </c>
      <c r="P215" s="146" t="str">
        <f t="shared" si="36"/>
        <v/>
      </c>
      <c r="Q215" s="146" t="str">
        <f t="shared" si="37"/>
        <v/>
      </c>
      <c r="R215" s="146" t="str">
        <f t="shared" si="38"/>
        <v/>
      </c>
      <c r="S215" s="146" t="str">
        <f t="shared" si="39"/>
        <v/>
      </c>
      <c r="U215" s="145" t="str">
        <f t="shared" si="40"/>
        <v/>
      </c>
      <c r="V215" s="146" t="str">
        <f t="shared" si="41"/>
        <v/>
      </c>
      <c r="W215" s="147" t="str">
        <f t="shared" si="42"/>
        <v/>
      </c>
      <c r="X215" s="146" t="str">
        <f t="shared" si="43"/>
        <v/>
      </c>
      <c r="Y215" s="146" t="str">
        <f t="shared" si="44"/>
        <v/>
      </c>
      <c r="Z215" s="146" t="str">
        <f t="shared" si="45"/>
        <v/>
      </c>
      <c r="AA215" s="146" t="str">
        <f t="shared" si="46"/>
        <v/>
      </c>
      <c r="AB215" s="146" t="str">
        <f t="shared" si="47"/>
        <v/>
      </c>
    </row>
    <row r="216" spans="3:28" hidden="1" x14ac:dyDescent="0.25">
      <c r="C216" s="145" t="str">
        <f t="shared" si="24"/>
        <v/>
      </c>
      <c r="D216" s="146" t="str">
        <f t="shared" si="25"/>
        <v/>
      </c>
      <c r="E216" s="147" t="str">
        <f t="shared" si="26"/>
        <v/>
      </c>
      <c r="F216" s="146" t="str">
        <f t="shared" si="27"/>
        <v/>
      </c>
      <c r="G216" s="146" t="str">
        <f t="shared" si="28"/>
        <v/>
      </c>
      <c r="H216" s="146" t="str">
        <f t="shared" si="29"/>
        <v/>
      </c>
      <c r="I216" s="146" t="str">
        <f t="shared" si="30"/>
        <v/>
      </c>
      <c r="J216" s="146" t="str">
        <f t="shared" si="31"/>
        <v/>
      </c>
      <c r="L216" s="145" t="str">
        <f t="shared" si="32"/>
        <v/>
      </c>
      <c r="M216" s="146" t="str">
        <f t="shared" si="33"/>
        <v/>
      </c>
      <c r="N216" s="147" t="str">
        <f t="shared" si="34"/>
        <v/>
      </c>
      <c r="O216" s="146" t="str">
        <f t="shared" si="35"/>
        <v/>
      </c>
      <c r="P216" s="146" t="str">
        <f t="shared" si="36"/>
        <v/>
      </c>
      <c r="Q216" s="146" t="str">
        <f t="shared" si="37"/>
        <v/>
      </c>
      <c r="R216" s="146" t="str">
        <f t="shared" si="38"/>
        <v/>
      </c>
      <c r="S216" s="146" t="str">
        <f t="shared" si="39"/>
        <v/>
      </c>
      <c r="U216" s="145" t="str">
        <f t="shared" si="40"/>
        <v/>
      </c>
      <c r="V216" s="146" t="str">
        <f t="shared" si="41"/>
        <v/>
      </c>
      <c r="W216" s="147" t="str">
        <f t="shared" si="42"/>
        <v/>
      </c>
      <c r="X216" s="146" t="str">
        <f t="shared" si="43"/>
        <v/>
      </c>
      <c r="Y216" s="146" t="str">
        <f t="shared" si="44"/>
        <v/>
      </c>
      <c r="Z216" s="146" t="str">
        <f t="shared" si="45"/>
        <v/>
      </c>
      <c r="AA216" s="146" t="str">
        <f t="shared" si="46"/>
        <v/>
      </c>
      <c r="AB216" s="146" t="str">
        <f t="shared" si="47"/>
        <v/>
      </c>
    </row>
    <row r="217" spans="3:28" hidden="1" x14ac:dyDescent="0.25">
      <c r="C217" s="145" t="str">
        <f t="shared" ref="C217:C248" si="48">IF(C216&lt;$D$140*$D$141,C216+1,"")</f>
        <v/>
      </c>
      <c r="D217" s="146" t="str">
        <f t="shared" ref="D217:D248" si="49">IF(C217="","",-PMT($D$139/$D$141,$D$140*$D$141,$D$138,,$D$147))</f>
        <v/>
      </c>
      <c r="E217" s="147" t="str">
        <f t="shared" ref="E217:E248" si="50">IF(C217="","",$D$139/$D$141*H216)</f>
        <v/>
      </c>
      <c r="F217" s="146" t="str">
        <f t="shared" ref="F217:F248" si="51">IF(C217="","",D217-E217)</f>
        <v/>
      </c>
      <c r="G217" s="146" t="str">
        <f t="shared" ref="G217:G248" si="52">IF(C217="","",F217+G216)</f>
        <v/>
      </c>
      <c r="H217" s="146" t="str">
        <f t="shared" ref="H217:H248" si="53">IF(C217="","",$H$152-G217)</f>
        <v/>
      </c>
      <c r="I217" s="146" t="str">
        <f t="shared" ref="I217:I248" si="54">IF(C217="","",$D$146*H217)</f>
        <v/>
      </c>
      <c r="J217" s="146" t="str">
        <f t="shared" ref="J217:J248" si="55">IF(C217="","",H217+I217)</f>
        <v/>
      </c>
      <c r="L217" s="145" t="str">
        <f t="shared" ref="L217:L248" si="56">IF(L216&lt;$M$140*$M$141,L216+1,"")</f>
        <v/>
      </c>
      <c r="M217" s="146" t="str">
        <f t="shared" ref="M217:M248" si="57">IF(L217="","",-PMT($M$139/$M$141,$M$140*$M$141,$M$138,,$M$147))</f>
        <v/>
      </c>
      <c r="N217" s="147" t="str">
        <f t="shared" ref="N217:N248" si="58">IF(L217="","",$M$139/$M$141*Q216)</f>
        <v/>
      </c>
      <c r="O217" s="146" t="str">
        <f t="shared" ref="O217:O248" si="59">IF(L217="","",M217-N217)</f>
        <v/>
      </c>
      <c r="P217" s="146" t="str">
        <f t="shared" ref="P217:P248" si="60">IF(L217="","",O217+P216)</f>
        <v/>
      </c>
      <c r="Q217" s="146" t="str">
        <f t="shared" ref="Q217:Q248" si="61">IF(L217="","",$Q$152-P217)</f>
        <v/>
      </c>
      <c r="R217" s="146" t="str">
        <f t="shared" ref="R217:R248" si="62">IF(L217="","",$M$146*Q217)</f>
        <v/>
      </c>
      <c r="S217" s="146" t="str">
        <f t="shared" ref="S217:S248" si="63">IF(L217="","",Q217+R217)</f>
        <v/>
      </c>
      <c r="U217" s="145" t="str">
        <f t="shared" ref="U217:U248" si="64">IF(U216&lt;$V$140*$V$141,U216+1,"")</f>
        <v/>
      </c>
      <c r="V217" s="146" t="str">
        <f t="shared" ref="V217:V248" si="65">IF(U217="","",-PMT($V$139/$V$141,$V$140*$V$141,$V$138,,$V$147))</f>
        <v/>
      </c>
      <c r="W217" s="147" t="str">
        <f t="shared" ref="W217:W248" si="66">IF(U217="","",$V$139/$V$141*Z216)</f>
        <v/>
      </c>
      <c r="X217" s="146" t="str">
        <f t="shared" ref="X217:X248" si="67">IF(U217="","",V217-W217)</f>
        <v/>
      </c>
      <c r="Y217" s="146" t="str">
        <f t="shared" ref="Y217:Y248" si="68">IF(U217="","",X217+Y216)</f>
        <v/>
      </c>
      <c r="Z217" s="146" t="str">
        <f t="shared" ref="Z217:Z248" si="69">IF(U217="","",$Z$152-Y217)</f>
        <v/>
      </c>
      <c r="AA217" s="146" t="str">
        <f t="shared" ref="AA217:AA248" si="70">IF(U217="","",$V$146*Z217)</f>
        <v/>
      </c>
      <c r="AB217" s="146" t="str">
        <f t="shared" ref="AB217:AB248" si="71">IF(U217="","",Z217+AA217)</f>
        <v/>
      </c>
    </row>
    <row r="218" spans="3:28" hidden="1" x14ac:dyDescent="0.25">
      <c r="C218" s="145" t="str">
        <f t="shared" si="48"/>
        <v/>
      </c>
      <c r="D218" s="146" t="str">
        <f t="shared" si="49"/>
        <v/>
      </c>
      <c r="E218" s="147" t="str">
        <f t="shared" si="50"/>
        <v/>
      </c>
      <c r="F218" s="146" t="str">
        <f t="shared" si="51"/>
        <v/>
      </c>
      <c r="G218" s="146" t="str">
        <f t="shared" si="52"/>
        <v/>
      </c>
      <c r="H218" s="146" t="str">
        <f t="shared" si="53"/>
        <v/>
      </c>
      <c r="I218" s="146" t="str">
        <f t="shared" si="54"/>
        <v/>
      </c>
      <c r="J218" s="146" t="str">
        <f t="shared" si="55"/>
        <v/>
      </c>
      <c r="L218" s="145" t="str">
        <f t="shared" si="56"/>
        <v/>
      </c>
      <c r="M218" s="146" t="str">
        <f t="shared" si="57"/>
        <v/>
      </c>
      <c r="N218" s="147" t="str">
        <f t="shared" si="58"/>
        <v/>
      </c>
      <c r="O218" s="146" t="str">
        <f t="shared" si="59"/>
        <v/>
      </c>
      <c r="P218" s="146" t="str">
        <f t="shared" si="60"/>
        <v/>
      </c>
      <c r="Q218" s="146" t="str">
        <f t="shared" si="61"/>
        <v/>
      </c>
      <c r="R218" s="146" t="str">
        <f t="shared" si="62"/>
        <v/>
      </c>
      <c r="S218" s="146" t="str">
        <f t="shared" si="63"/>
        <v/>
      </c>
      <c r="U218" s="145" t="str">
        <f t="shared" si="64"/>
        <v/>
      </c>
      <c r="V218" s="146" t="str">
        <f t="shared" si="65"/>
        <v/>
      </c>
      <c r="W218" s="147" t="str">
        <f t="shared" si="66"/>
        <v/>
      </c>
      <c r="X218" s="146" t="str">
        <f t="shared" si="67"/>
        <v/>
      </c>
      <c r="Y218" s="146" t="str">
        <f t="shared" si="68"/>
        <v/>
      </c>
      <c r="Z218" s="146" t="str">
        <f t="shared" si="69"/>
        <v/>
      </c>
      <c r="AA218" s="146" t="str">
        <f t="shared" si="70"/>
        <v/>
      </c>
      <c r="AB218" s="146" t="str">
        <f t="shared" si="71"/>
        <v/>
      </c>
    </row>
    <row r="219" spans="3:28" hidden="1" x14ac:dyDescent="0.25">
      <c r="C219" s="145" t="str">
        <f t="shared" si="48"/>
        <v/>
      </c>
      <c r="D219" s="146" t="str">
        <f t="shared" si="49"/>
        <v/>
      </c>
      <c r="E219" s="147" t="str">
        <f t="shared" si="50"/>
        <v/>
      </c>
      <c r="F219" s="146" t="str">
        <f t="shared" si="51"/>
        <v/>
      </c>
      <c r="G219" s="146" t="str">
        <f t="shared" si="52"/>
        <v/>
      </c>
      <c r="H219" s="146" t="str">
        <f t="shared" si="53"/>
        <v/>
      </c>
      <c r="I219" s="146" t="str">
        <f t="shared" si="54"/>
        <v/>
      </c>
      <c r="J219" s="146" t="str">
        <f t="shared" si="55"/>
        <v/>
      </c>
      <c r="L219" s="145" t="str">
        <f t="shared" si="56"/>
        <v/>
      </c>
      <c r="M219" s="146" t="str">
        <f t="shared" si="57"/>
        <v/>
      </c>
      <c r="N219" s="147" t="str">
        <f t="shared" si="58"/>
        <v/>
      </c>
      <c r="O219" s="146" t="str">
        <f t="shared" si="59"/>
        <v/>
      </c>
      <c r="P219" s="146" t="str">
        <f t="shared" si="60"/>
        <v/>
      </c>
      <c r="Q219" s="146" t="str">
        <f t="shared" si="61"/>
        <v/>
      </c>
      <c r="R219" s="146" t="str">
        <f t="shared" si="62"/>
        <v/>
      </c>
      <c r="S219" s="146" t="str">
        <f t="shared" si="63"/>
        <v/>
      </c>
      <c r="U219" s="145" t="str">
        <f t="shared" si="64"/>
        <v/>
      </c>
      <c r="V219" s="146" t="str">
        <f t="shared" si="65"/>
        <v/>
      </c>
      <c r="W219" s="147" t="str">
        <f t="shared" si="66"/>
        <v/>
      </c>
      <c r="X219" s="146" t="str">
        <f t="shared" si="67"/>
        <v/>
      </c>
      <c r="Y219" s="146" t="str">
        <f t="shared" si="68"/>
        <v/>
      </c>
      <c r="Z219" s="146" t="str">
        <f t="shared" si="69"/>
        <v/>
      </c>
      <c r="AA219" s="146" t="str">
        <f t="shared" si="70"/>
        <v/>
      </c>
      <c r="AB219" s="146" t="str">
        <f t="shared" si="71"/>
        <v/>
      </c>
    </row>
    <row r="220" spans="3:28" hidden="1" x14ac:dyDescent="0.25">
      <c r="C220" s="145" t="str">
        <f t="shared" si="48"/>
        <v/>
      </c>
      <c r="D220" s="146" t="str">
        <f t="shared" si="49"/>
        <v/>
      </c>
      <c r="E220" s="147" t="str">
        <f t="shared" si="50"/>
        <v/>
      </c>
      <c r="F220" s="146" t="str">
        <f t="shared" si="51"/>
        <v/>
      </c>
      <c r="G220" s="146" t="str">
        <f t="shared" si="52"/>
        <v/>
      </c>
      <c r="H220" s="146" t="str">
        <f t="shared" si="53"/>
        <v/>
      </c>
      <c r="I220" s="146" t="str">
        <f t="shared" si="54"/>
        <v/>
      </c>
      <c r="J220" s="146" t="str">
        <f t="shared" si="55"/>
        <v/>
      </c>
      <c r="L220" s="145" t="str">
        <f t="shared" si="56"/>
        <v/>
      </c>
      <c r="M220" s="146" t="str">
        <f t="shared" si="57"/>
        <v/>
      </c>
      <c r="N220" s="147" t="str">
        <f t="shared" si="58"/>
        <v/>
      </c>
      <c r="O220" s="146" t="str">
        <f t="shared" si="59"/>
        <v/>
      </c>
      <c r="P220" s="146" t="str">
        <f t="shared" si="60"/>
        <v/>
      </c>
      <c r="Q220" s="146" t="str">
        <f t="shared" si="61"/>
        <v/>
      </c>
      <c r="R220" s="146" t="str">
        <f t="shared" si="62"/>
        <v/>
      </c>
      <c r="S220" s="146" t="str">
        <f t="shared" si="63"/>
        <v/>
      </c>
      <c r="U220" s="145" t="str">
        <f t="shared" si="64"/>
        <v/>
      </c>
      <c r="V220" s="146" t="str">
        <f t="shared" si="65"/>
        <v/>
      </c>
      <c r="W220" s="147" t="str">
        <f t="shared" si="66"/>
        <v/>
      </c>
      <c r="X220" s="146" t="str">
        <f t="shared" si="67"/>
        <v/>
      </c>
      <c r="Y220" s="146" t="str">
        <f t="shared" si="68"/>
        <v/>
      </c>
      <c r="Z220" s="146" t="str">
        <f t="shared" si="69"/>
        <v/>
      </c>
      <c r="AA220" s="146" t="str">
        <f t="shared" si="70"/>
        <v/>
      </c>
      <c r="AB220" s="146" t="str">
        <f t="shared" si="71"/>
        <v/>
      </c>
    </row>
    <row r="221" spans="3:28" hidden="1" x14ac:dyDescent="0.25">
      <c r="C221" s="145" t="str">
        <f t="shared" si="48"/>
        <v/>
      </c>
      <c r="D221" s="146" t="str">
        <f t="shared" si="49"/>
        <v/>
      </c>
      <c r="E221" s="147" t="str">
        <f t="shared" si="50"/>
        <v/>
      </c>
      <c r="F221" s="146" t="str">
        <f t="shared" si="51"/>
        <v/>
      </c>
      <c r="G221" s="146" t="str">
        <f t="shared" si="52"/>
        <v/>
      </c>
      <c r="H221" s="146" t="str">
        <f t="shared" si="53"/>
        <v/>
      </c>
      <c r="I221" s="146" t="str">
        <f t="shared" si="54"/>
        <v/>
      </c>
      <c r="J221" s="146" t="str">
        <f t="shared" si="55"/>
        <v/>
      </c>
      <c r="L221" s="145" t="str">
        <f t="shared" si="56"/>
        <v/>
      </c>
      <c r="M221" s="146" t="str">
        <f t="shared" si="57"/>
        <v/>
      </c>
      <c r="N221" s="147" t="str">
        <f t="shared" si="58"/>
        <v/>
      </c>
      <c r="O221" s="146" t="str">
        <f t="shared" si="59"/>
        <v/>
      </c>
      <c r="P221" s="146" t="str">
        <f t="shared" si="60"/>
        <v/>
      </c>
      <c r="Q221" s="146" t="str">
        <f t="shared" si="61"/>
        <v/>
      </c>
      <c r="R221" s="146" t="str">
        <f t="shared" si="62"/>
        <v/>
      </c>
      <c r="S221" s="146" t="str">
        <f t="shared" si="63"/>
        <v/>
      </c>
      <c r="U221" s="145" t="str">
        <f t="shared" si="64"/>
        <v/>
      </c>
      <c r="V221" s="146" t="str">
        <f t="shared" si="65"/>
        <v/>
      </c>
      <c r="W221" s="147" t="str">
        <f t="shared" si="66"/>
        <v/>
      </c>
      <c r="X221" s="146" t="str">
        <f t="shared" si="67"/>
        <v/>
      </c>
      <c r="Y221" s="146" t="str">
        <f t="shared" si="68"/>
        <v/>
      </c>
      <c r="Z221" s="146" t="str">
        <f t="shared" si="69"/>
        <v/>
      </c>
      <c r="AA221" s="146" t="str">
        <f t="shared" si="70"/>
        <v/>
      </c>
      <c r="AB221" s="146" t="str">
        <f t="shared" si="71"/>
        <v/>
      </c>
    </row>
    <row r="222" spans="3:28" hidden="1" x14ac:dyDescent="0.25">
      <c r="C222" s="145" t="str">
        <f t="shared" si="48"/>
        <v/>
      </c>
      <c r="D222" s="146" t="str">
        <f t="shared" si="49"/>
        <v/>
      </c>
      <c r="E222" s="147" t="str">
        <f t="shared" si="50"/>
        <v/>
      </c>
      <c r="F222" s="146" t="str">
        <f t="shared" si="51"/>
        <v/>
      </c>
      <c r="G222" s="146" t="str">
        <f t="shared" si="52"/>
        <v/>
      </c>
      <c r="H222" s="146" t="str">
        <f t="shared" si="53"/>
        <v/>
      </c>
      <c r="I222" s="146" t="str">
        <f t="shared" si="54"/>
        <v/>
      </c>
      <c r="J222" s="146" t="str">
        <f t="shared" si="55"/>
        <v/>
      </c>
      <c r="L222" s="145" t="str">
        <f t="shared" si="56"/>
        <v/>
      </c>
      <c r="M222" s="146" t="str">
        <f t="shared" si="57"/>
        <v/>
      </c>
      <c r="N222" s="147" t="str">
        <f t="shared" si="58"/>
        <v/>
      </c>
      <c r="O222" s="146" t="str">
        <f t="shared" si="59"/>
        <v/>
      </c>
      <c r="P222" s="146" t="str">
        <f t="shared" si="60"/>
        <v/>
      </c>
      <c r="Q222" s="146" t="str">
        <f t="shared" si="61"/>
        <v/>
      </c>
      <c r="R222" s="146" t="str">
        <f t="shared" si="62"/>
        <v/>
      </c>
      <c r="S222" s="146" t="str">
        <f t="shared" si="63"/>
        <v/>
      </c>
      <c r="U222" s="145" t="str">
        <f t="shared" si="64"/>
        <v/>
      </c>
      <c r="V222" s="146" t="str">
        <f t="shared" si="65"/>
        <v/>
      </c>
      <c r="W222" s="147" t="str">
        <f t="shared" si="66"/>
        <v/>
      </c>
      <c r="X222" s="146" t="str">
        <f t="shared" si="67"/>
        <v/>
      </c>
      <c r="Y222" s="146" t="str">
        <f t="shared" si="68"/>
        <v/>
      </c>
      <c r="Z222" s="146" t="str">
        <f t="shared" si="69"/>
        <v/>
      </c>
      <c r="AA222" s="146" t="str">
        <f t="shared" si="70"/>
        <v/>
      </c>
      <c r="AB222" s="146" t="str">
        <f t="shared" si="71"/>
        <v/>
      </c>
    </row>
    <row r="223" spans="3:28" hidden="1" x14ac:dyDescent="0.25">
      <c r="C223" s="145" t="str">
        <f t="shared" si="48"/>
        <v/>
      </c>
      <c r="D223" s="146" t="str">
        <f t="shared" si="49"/>
        <v/>
      </c>
      <c r="E223" s="147" t="str">
        <f t="shared" si="50"/>
        <v/>
      </c>
      <c r="F223" s="146" t="str">
        <f t="shared" si="51"/>
        <v/>
      </c>
      <c r="G223" s="146" t="str">
        <f t="shared" si="52"/>
        <v/>
      </c>
      <c r="H223" s="146" t="str">
        <f t="shared" si="53"/>
        <v/>
      </c>
      <c r="I223" s="146" t="str">
        <f t="shared" si="54"/>
        <v/>
      </c>
      <c r="J223" s="146" t="str">
        <f t="shared" si="55"/>
        <v/>
      </c>
      <c r="L223" s="145" t="str">
        <f t="shared" si="56"/>
        <v/>
      </c>
      <c r="M223" s="146" t="str">
        <f t="shared" si="57"/>
        <v/>
      </c>
      <c r="N223" s="147" t="str">
        <f t="shared" si="58"/>
        <v/>
      </c>
      <c r="O223" s="146" t="str">
        <f t="shared" si="59"/>
        <v/>
      </c>
      <c r="P223" s="146" t="str">
        <f t="shared" si="60"/>
        <v/>
      </c>
      <c r="Q223" s="146" t="str">
        <f t="shared" si="61"/>
        <v/>
      </c>
      <c r="R223" s="146" t="str">
        <f t="shared" si="62"/>
        <v/>
      </c>
      <c r="S223" s="146" t="str">
        <f t="shared" si="63"/>
        <v/>
      </c>
      <c r="U223" s="145" t="str">
        <f t="shared" si="64"/>
        <v/>
      </c>
      <c r="V223" s="146" t="str">
        <f t="shared" si="65"/>
        <v/>
      </c>
      <c r="W223" s="147" t="str">
        <f t="shared" si="66"/>
        <v/>
      </c>
      <c r="X223" s="146" t="str">
        <f t="shared" si="67"/>
        <v/>
      </c>
      <c r="Y223" s="146" t="str">
        <f t="shared" si="68"/>
        <v/>
      </c>
      <c r="Z223" s="146" t="str">
        <f t="shared" si="69"/>
        <v/>
      </c>
      <c r="AA223" s="146" t="str">
        <f t="shared" si="70"/>
        <v/>
      </c>
      <c r="AB223" s="146" t="str">
        <f t="shared" si="71"/>
        <v/>
      </c>
    </row>
    <row r="224" spans="3:28" hidden="1" x14ac:dyDescent="0.25">
      <c r="C224" s="145" t="str">
        <f t="shared" si="48"/>
        <v/>
      </c>
      <c r="D224" s="146" t="str">
        <f t="shared" si="49"/>
        <v/>
      </c>
      <c r="E224" s="147" t="str">
        <f t="shared" si="50"/>
        <v/>
      </c>
      <c r="F224" s="146" t="str">
        <f t="shared" si="51"/>
        <v/>
      </c>
      <c r="G224" s="146" t="str">
        <f t="shared" si="52"/>
        <v/>
      </c>
      <c r="H224" s="146" t="str">
        <f t="shared" si="53"/>
        <v/>
      </c>
      <c r="I224" s="146" t="str">
        <f t="shared" si="54"/>
        <v/>
      </c>
      <c r="J224" s="146" t="str">
        <f t="shared" si="55"/>
        <v/>
      </c>
      <c r="L224" s="145" t="str">
        <f t="shared" si="56"/>
        <v/>
      </c>
      <c r="M224" s="146" t="str">
        <f t="shared" si="57"/>
        <v/>
      </c>
      <c r="N224" s="147" t="str">
        <f t="shared" si="58"/>
        <v/>
      </c>
      <c r="O224" s="146" t="str">
        <f t="shared" si="59"/>
        <v/>
      </c>
      <c r="P224" s="146" t="str">
        <f t="shared" si="60"/>
        <v/>
      </c>
      <c r="Q224" s="146" t="str">
        <f t="shared" si="61"/>
        <v/>
      </c>
      <c r="R224" s="146" t="str">
        <f t="shared" si="62"/>
        <v/>
      </c>
      <c r="S224" s="146" t="str">
        <f t="shared" si="63"/>
        <v/>
      </c>
      <c r="U224" s="145" t="str">
        <f t="shared" si="64"/>
        <v/>
      </c>
      <c r="V224" s="146" t="str">
        <f t="shared" si="65"/>
        <v/>
      </c>
      <c r="W224" s="147" t="str">
        <f t="shared" si="66"/>
        <v/>
      </c>
      <c r="X224" s="146" t="str">
        <f t="shared" si="67"/>
        <v/>
      </c>
      <c r="Y224" s="146" t="str">
        <f t="shared" si="68"/>
        <v/>
      </c>
      <c r="Z224" s="146" t="str">
        <f t="shared" si="69"/>
        <v/>
      </c>
      <c r="AA224" s="146" t="str">
        <f t="shared" si="70"/>
        <v/>
      </c>
      <c r="AB224" s="146" t="str">
        <f t="shared" si="71"/>
        <v/>
      </c>
    </row>
    <row r="225" spans="3:28" hidden="1" x14ac:dyDescent="0.25">
      <c r="C225" s="145" t="str">
        <f t="shared" si="48"/>
        <v/>
      </c>
      <c r="D225" s="146" t="str">
        <f t="shared" si="49"/>
        <v/>
      </c>
      <c r="E225" s="147" t="str">
        <f t="shared" si="50"/>
        <v/>
      </c>
      <c r="F225" s="146" t="str">
        <f t="shared" si="51"/>
        <v/>
      </c>
      <c r="G225" s="146" t="str">
        <f t="shared" si="52"/>
        <v/>
      </c>
      <c r="H225" s="146" t="str">
        <f t="shared" si="53"/>
        <v/>
      </c>
      <c r="I225" s="146" t="str">
        <f t="shared" si="54"/>
        <v/>
      </c>
      <c r="J225" s="146" t="str">
        <f t="shared" si="55"/>
        <v/>
      </c>
      <c r="L225" s="145" t="str">
        <f t="shared" si="56"/>
        <v/>
      </c>
      <c r="M225" s="146" t="str">
        <f t="shared" si="57"/>
        <v/>
      </c>
      <c r="N225" s="147" t="str">
        <f t="shared" si="58"/>
        <v/>
      </c>
      <c r="O225" s="146" t="str">
        <f t="shared" si="59"/>
        <v/>
      </c>
      <c r="P225" s="146" t="str">
        <f t="shared" si="60"/>
        <v/>
      </c>
      <c r="Q225" s="146" t="str">
        <f t="shared" si="61"/>
        <v/>
      </c>
      <c r="R225" s="146" t="str">
        <f t="shared" si="62"/>
        <v/>
      </c>
      <c r="S225" s="146" t="str">
        <f t="shared" si="63"/>
        <v/>
      </c>
      <c r="U225" s="145" t="str">
        <f t="shared" si="64"/>
        <v/>
      </c>
      <c r="V225" s="146" t="str">
        <f t="shared" si="65"/>
        <v/>
      </c>
      <c r="W225" s="147" t="str">
        <f t="shared" si="66"/>
        <v/>
      </c>
      <c r="X225" s="146" t="str">
        <f t="shared" si="67"/>
        <v/>
      </c>
      <c r="Y225" s="146" t="str">
        <f t="shared" si="68"/>
        <v/>
      </c>
      <c r="Z225" s="146" t="str">
        <f t="shared" si="69"/>
        <v/>
      </c>
      <c r="AA225" s="146" t="str">
        <f t="shared" si="70"/>
        <v/>
      </c>
      <c r="AB225" s="146" t="str">
        <f t="shared" si="71"/>
        <v/>
      </c>
    </row>
    <row r="226" spans="3:28" hidden="1" x14ac:dyDescent="0.25">
      <c r="C226" s="145" t="str">
        <f t="shared" si="48"/>
        <v/>
      </c>
      <c r="D226" s="146" t="str">
        <f t="shared" si="49"/>
        <v/>
      </c>
      <c r="E226" s="147" t="str">
        <f t="shared" si="50"/>
        <v/>
      </c>
      <c r="F226" s="146" t="str">
        <f t="shared" si="51"/>
        <v/>
      </c>
      <c r="G226" s="146" t="str">
        <f t="shared" si="52"/>
        <v/>
      </c>
      <c r="H226" s="146" t="str">
        <f t="shared" si="53"/>
        <v/>
      </c>
      <c r="I226" s="146" t="str">
        <f t="shared" si="54"/>
        <v/>
      </c>
      <c r="J226" s="146" t="str">
        <f t="shared" si="55"/>
        <v/>
      </c>
      <c r="L226" s="145" t="str">
        <f t="shared" si="56"/>
        <v/>
      </c>
      <c r="M226" s="146" t="str">
        <f t="shared" si="57"/>
        <v/>
      </c>
      <c r="N226" s="147" t="str">
        <f t="shared" si="58"/>
        <v/>
      </c>
      <c r="O226" s="146" t="str">
        <f t="shared" si="59"/>
        <v/>
      </c>
      <c r="P226" s="146" t="str">
        <f t="shared" si="60"/>
        <v/>
      </c>
      <c r="Q226" s="146" t="str">
        <f t="shared" si="61"/>
        <v/>
      </c>
      <c r="R226" s="146" t="str">
        <f t="shared" si="62"/>
        <v/>
      </c>
      <c r="S226" s="146" t="str">
        <f t="shared" si="63"/>
        <v/>
      </c>
      <c r="U226" s="145" t="str">
        <f t="shared" si="64"/>
        <v/>
      </c>
      <c r="V226" s="146" t="str">
        <f t="shared" si="65"/>
        <v/>
      </c>
      <c r="W226" s="147" t="str">
        <f t="shared" si="66"/>
        <v/>
      </c>
      <c r="X226" s="146" t="str">
        <f t="shared" si="67"/>
        <v/>
      </c>
      <c r="Y226" s="146" t="str">
        <f t="shared" si="68"/>
        <v/>
      </c>
      <c r="Z226" s="146" t="str">
        <f t="shared" si="69"/>
        <v/>
      </c>
      <c r="AA226" s="146" t="str">
        <f t="shared" si="70"/>
        <v/>
      </c>
      <c r="AB226" s="146" t="str">
        <f t="shared" si="71"/>
        <v/>
      </c>
    </row>
    <row r="227" spans="3:28" hidden="1" x14ac:dyDescent="0.25">
      <c r="C227" s="145" t="str">
        <f t="shared" si="48"/>
        <v/>
      </c>
      <c r="D227" s="146" t="str">
        <f t="shared" si="49"/>
        <v/>
      </c>
      <c r="E227" s="147" t="str">
        <f t="shared" si="50"/>
        <v/>
      </c>
      <c r="F227" s="146" t="str">
        <f t="shared" si="51"/>
        <v/>
      </c>
      <c r="G227" s="146" t="str">
        <f t="shared" si="52"/>
        <v/>
      </c>
      <c r="H227" s="146" t="str">
        <f t="shared" si="53"/>
        <v/>
      </c>
      <c r="I227" s="146" t="str">
        <f t="shared" si="54"/>
        <v/>
      </c>
      <c r="J227" s="146" t="str">
        <f t="shared" si="55"/>
        <v/>
      </c>
      <c r="L227" s="145" t="str">
        <f t="shared" si="56"/>
        <v/>
      </c>
      <c r="M227" s="146" t="str">
        <f t="shared" si="57"/>
        <v/>
      </c>
      <c r="N227" s="147" t="str">
        <f t="shared" si="58"/>
        <v/>
      </c>
      <c r="O227" s="146" t="str">
        <f t="shared" si="59"/>
        <v/>
      </c>
      <c r="P227" s="146" t="str">
        <f t="shared" si="60"/>
        <v/>
      </c>
      <c r="Q227" s="146" t="str">
        <f t="shared" si="61"/>
        <v/>
      </c>
      <c r="R227" s="146" t="str">
        <f t="shared" si="62"/>
        <v/>
      </c>
      <c r="S227" s="146" t="str">
        <f t="shared" si="63"/>
        <v/>
      </c>
      <c r="U227" s="145" t="str">
        <f t="shared" si="64"/>
        <v/>
      </c>
      <c r="V227" s="146" t="str">
        <f t="shared" si="65"/>
        <v/>
      </c>
      <c r="W227" s="147" t="str">
        <f t="shared" si="66"/>
        <v/>
      </c>
      <c r="X227" s="146" t="str">
        <f t="shared" si="67"/>
        <v/>
      </c>
      <c r="Y227" s="146" t="str">
        <f t="shared" si="68"/>
        <v/>
      </c>
      <c r="Z227" s="146" t="str">
        <f t="shared" si="69"/>
        <v/>
      </c>
      <c r="AA227" s="146" t="str">
        <f t="shared" si="70"/>
        <v/>
      </c>
      <c r="AB227" s="146" t="str">
        <f t="shared" si="71"/>
        <v/>
      </c>
    </row>
    <row r="228" spans="3:28" hidden="1" x14ac:dyDescent="0.25">
      <c r="C228" s="145" t="str">
        <f t="shared" si="48"/>
        <v/>
      </c>
      <c r="D228" s="146" t="str">
        <f t="shared" si="49"/>
        <v/>
      </c>
      <c r="E228" s="147" t="str">
        <f t="shared" si="50"/>
        <v/>
      </c>
      <c r="F228" s="146" t="str">
        <f t="shared" si="51"/>
        <v/>
      </c>
      <c r="G228" s="146" t="str">
        <f t="shared" si="52"/>
        <v/>
      </c>
      <c r="H228" s="146" t="str">
        <f t="shared" si="53"/>
        <v/>
      </c>
      <c r="I228" s="146" t="str">
        <f t="shared" si="54"/>
        <v/>
      </c>
      <c r="J228" s="146" t="str">
        <f t="shared" si="55"/>
        <v/>
      </c>
      <c r="L228" s="145" t="str">
        <f t="shared" si="56"/>
        <v/>
      </c>
      <c r="M228" s="146" t="str">
        <f t="shared" si="57"/>
        <v/>
      </c>
      <c r="N228" s="147" t="str">
        <f t="shared" si="58"/>
        <v/>
      </c>
      <c r="O228" s="146" t="str">
        <f t="shared" si="59"/>
        <v/>
      </c>
      <c r="P228" s="146" t="str">
        <f t="shared" si="60"/>
        <v/>
      </c>
      <c r="Q228" s="146" t="str">
        <f t="shared" si="61"/>
        <v/>
      </c>
      <c r="R228" s="146" t="str">
        <f t="shared" si="62"/>
        <v/>
      </c>
      <c r="S228" s="146" t="str">
        <f t="shared" si="63"/>
        <v/>
      </c>
      <c r="U228" s="145" t="str">
        <f t="shared" si="64"/>
        <v/>
      </c>
      <c r="V228" s="146" t="str">
        <f t="shared" si="65"/>
        <v/>
      </c>
      <c r="W228" s="147" t="str">
        <f t="shared" si="66"/>
        <v/>
      </c>
      <c r="X228" s="146" t="str">
        <f t="shared" si="67"/>
        <v/>
      </c>
      <c r="Y228" s="146" t="str">
        <f t="shared" si="68"/>
        <v/>
      </c>
      <c r="Z228" s="146" t="str">
        <f t="shared" si="69"/>
        <v/>
      </c>
      <c r="AA228" s="146" t="str">
        <f t="shared" si="70"/>
        <v/>
      </c>
      <c r="AB228" s="146" t="str">
        <f t="shared" si="71"/>
        <v/>
      </c>
    </row>
    <row r="229" spans="3:28" hidden="1" x14ac:dyDescent="0.25">
      <c r="C229" s="145" t="str">
        <f t="shared" si="48"/>
        <v/>
      </c>
      <c r="D229" s="146" t="str">
        <f t="shared" si="49"/>
        <v/>
      </c>
      <c r="E229" s="147" t="str">
        <f t="shared" si="50"/>
        <v/>
      </c>
      <c r="F229" s="146" t="str">
        <f t="shared" si="51"/>
        <v/>
      </c>
      <c r="G229" s="146" t="str">
        <f t="shared" si="52"/>
        <v/>
      </c>
      <c r="H229" s="146" t="str">
        <f t="shared" si="53"/>
        <v/>
      </c>
      <c r="I229" s="146" t="str">
        <f t="shared" si="54"/>
        <v/>
      </c>
      <c r="J229" s="146" t="str">
        <f t="shared" si="55"/>
        <v/>
      </c>
      <c r="L229" s="145" t="str">
        <f t="shared" si="56"/>
        <v/>
      </c>
      <c r="M229" s="146" t="str">
        <f t="shared" si="57"/>
        <v/>
      </c>
      <c r="N229" s="147" t="str">
        <f t="shared" si="58"/>
        <v/>
      </c>
      <c r="O229" s="146" t="str">
        <f t="shared" si="59"/>
        <v/>
      </c>
      <c r="P229" s="146" t="str">
        <f t="shared" si="60"/>
        <v/>
      </c>
      <c r="Q229" s="146" t="str">
        <f t="shared" si="61"/>
        <v/>
      </c>
      <c r="R229" s="146" t="str">
        <f t="shared" si="62"/>
        <v/>
      </c>
      <c r="S229" s="146" t="str">
        <f t="shared" si="63"/>
        <v/>
      </c>
      <c r="U229" s="145" t="str">
        <f t="shared" si="64"/>
        <v/>
      </c>
      <c r="V229" s="146" t="str">
        <f t="shared" si="65"/>
        <v/>
      </c>
      <c r="W229" s="147" t="str">
        <f t="shared" si="66"/>
        <v/>
      </c>
      <c r="X229" s="146" t="str">
        <f t="shared" si="67"/>
        <v/>
      </c>
      <c r="Y229" s="146" t="str">
        <f t="shared" si="68"/>
        <v/>
      </c>
      <c r="Z229" s="146" t="str">
        <f t="shared" si="69"/>
        <v/>
      </c>
      <c r="AA229" s="146" t="str">
        <f t="shared" si="70"/>
        <v/>
      </c>
      <c r="AB229" s="146" t="str">
        <f t="shared" si="71"/>
        <v/>
      </c>
    </row>
    <row r="230" spans="3:28" hidden="1" x14ac:dyDescent="0.25">
      <c r="C230" s="145" t="str">
        <f t="shared" si="48"/>
        <v/>
      </c>
      <c r="D230" s="146" t="str">
        <f t="shared" si="49"/>
        <v/>
      </c>
      <c r="E230" s="147" t="str">
        <f t="shared" si="50"/>
        <v/>
      </c>
      <c r="F230" s="146" t="str">
        <f t="shared" si="51"/>
        <v/>
      </c>
      <c r="G230" s="146" t="str">
        <f t="shared" si="52"/>
        <v/>
      </c>
      <c r="H230" s="146" t="str">
        <f t="shared" si="53"/>
        <v/>
      </c>
      <c r="I230" s="146" t="str">
        <f t="shared" si="54"/>
        <v/>
      </c>
      <c r="J230" s="146" t="str">
        <f t="shared" si="55"/>
        <v/>
      </c>
      <c r="L230" s="145" t="str">
        <f t="shared" si="56"/>
        <v/>
      </c>
      <c r="M230" s="146" t="str">
        <f t="shared" si="57"/>
        <v/>
      </c>
      <c r="N230" s="147" t="str">
        <f t="shared" si="58"/>
        <v/>
      </c>
      <c r="O230" s="146" t="str">
        <f t="shared" si="59"/>
        <v/>
      </c>
      <c r="P230" s="146" t="str">
        <f t="shared" si="60"/>
        <v/>
      </c>
      <c r="Q230" s="146" t="str">
        <f t="shared" si="61"/>
        <v/>
      </c>
      <c r="R230" s="146" t="str">
        <f t="shared" si="62"/>
        <v/>
      </c>
      <c r="S230" s="146" t="str">
        <f t="shared" si="63"/>
        <v/>
      </c>
      <c r="U230" s="145" t="str">
        <f t="shared" si="64"/>
        <v/>
      </c>
      <c r="V230" s="146" t="str">
        <f t="shared" si="65"/>
        <v/>
      </c>
      <c r="W230" s="147" t="str">
        <f t="shared" si="66"/>
        <v/>
      </c>
      <c r="X230" s="146" t="str">
        <f t="shared" si="67"/>
        <v/>
      </c>
      <c r="Y230" s="146" t="str">
        <f t="shared" si="68"/>
        <v/>
      </c>
      <c r="Z230" s="146" t="str">
        <f t="shared" si="69"/>
        <v/>
      </c>
      <c r="AA230" s="146" t="str">
        <f t="shared" si="70"/>
        <v/>
      </c>
      <c r="AB230" s="146" t="str">
        <f t="shared" si="71"/>
        <v/>
      </c>
    </row>
    <row r="231" spans="3:28" hidden="1" x14ac:dyDescent="0.25">
      <c r="C231" s="145" t="str">
        <f t="shared" si="48"/>
        <v/>
      </c>
      <c r="D231" s="146" t="str">
        <f t="shared" si="49"/>
        <v/>
      </c>
      <c r="E231" s="147" t="str">
        <f t="shared" si="50"/>
        <v/>
      </c>
      <c r="F231" s="146" t="str">
        <f t="shared" si="51"/>
        <v/>
      </c>
      <c r="G231" s="146" t="str">
        <f t="shared" si="52"/>
        <v/>
      </c>
      <c r="H231" s="146" t="str">
        <f t="shared" si="53"/>
        <v/>
      </c>
      <c r="I231" s="146" t="str">
        <f t="shared" si="54"/>
        <v/>
      </c>
      <c r="J231" s="146" t="str">
        <f t="shared" si="55"/>
        <v/>
      </c>
      <c r="L231" s="145" t="str">
        <f t="shared" si="56"/>
        <v/>
      </c>
      <c r="M231" s="146" t="str">
        <f t="shared" si="57"/>
        <v/>
      </c>
      <c r="N231" s="147" t="str">
        <f t="shared" si="58"/>
        <v/>
      </c>
      <c r="O231" s="146" t="str">
        <f t="shared" si="59"/>
        <v/>
      </c>
      <c r="P231" s="146" t="str">
        <f t="shared" si="60"/>
        <v/>
      </c>
      <c r="Q231" s="146" t="str">
        <f t="shared" si="61"/>
        <v/>
      </c>
      <c r="R231" s="146" t="str">
        <f t="shared" si="62"/>
        <v/>
      </c>
      <c r="S231" s="146" t="str">
        <f t="shared" si="63"/>
        <v/>
      </c>
      <c r="U231" s="145" t="str">
        <f t="shared" si="64"/>
        <v/>
      </c>
      <c r="V231" s="146" t="str">
        <f t="shared" si="65"/>
        <v/>
      </c>
      <c r="W231" s="147" t="str">
        <f t="shared" si="66"/>
        <v/>
      </c>
      <c r="X231" s="146" t="str">
        <f t="shared" si="67"/>
        <v/>
      </c>
      <c r="Y231" s="146" t="str">
        <f t="shared" si="68"/>
        <v/>
      </c>
      <c r="Z231" s="146" t="str">
        <f t="shared" si="69"/>
        <v/>
      </c>
      <c r="AA231" s="146" t="str">
        <f t="shared" si="70"/>
        <v/>
      </c>
      <c r="AB231" s="146" t="str">
        <f t="shared" si="71"/>
        <v/>
      </c>
    </row>
    <row r="232" spans="3:28" hidden="1" x14ac:dyDescent="0.25">
      <c r="C232" s="145" t="str">
        <f t="shared" si="48"/>
        <v/>
      </c>
      <c r="D232" s="146" t="str">
        <f t="shared" si="49"/>
        <v/>
      </c>
      <c r="E232" s="147" t="str">
        <f t="shared" si="50"/>
        <v/>
      </c>
      <c r="F232" s="146" t="str">
        <f t="shared" si="51"/>
        <v/>
      </c>
      <c r="G232" s="146" t="str">
        <f t="shared" si="52"/>
        <v/>
      </c>
      <c r="H232" s="146" t="str">
        <f t="shared" si="53"/>
        <v/>
      </c>
      <c r="I232" s="146" t="str">
        <f t="shared" si="54"/>
        <v/>
      </c>
      <c r="J232" s="146" t="str">
        <f t="shared" si="55"/>
        <v/>
      </c>
      <c r="L232" s="145" t="str">
        <f t="shared" si="56"/>
        <v/>
      </c>
      <c r="M232" s="146" t="str">
        <f t="shared" si="57"/>
        <v/>
      </c>
      <c r="N232" s="147" t="str">
        <f t="shared" si="58"/>
        <v/>
      </c>
      <c r="O232" s="146" t="str">
        <f t="shared" si="59"/>
        <v/>
      </c>
      <c r="P232" s="146" t="str">
        <f t="shared" si="60"/>
        <v/>
      </c>
      <c r="Q232" s="146" t="str">
        <f t="shared" si="61"/>
        <v/>
      </c>
      <c r="R232" s="146" t="str">
        <f t="shared" si="62"/>
        <v/>
      </c>
      <c r="S232" s="146" t="str">
        <f t="shared" si="63"/>
        <v/>
      </c>
      <c r="U232" s="145" t="str">
        <f t="shared" si="64"/>
        <v/>
      </c>
      <c r="V232" s="146" t="str">
        <f t="shared" si="65"/>
        <v/>
      </c>
      <c r="W232" s="147" t="str">
        <f t="shared" si="66"/>
        <v/>
      </c>
      <c r="X232" s="146" t="str">
        <f t="shared" si="67"/>
        <v/>
      </c>
      <c r="Y232" s="146" t="str">
        <f t="shared" si="68"/>
        <v/>
      </c>
      <c r="Z232" s="146" t="str">
        <f t="shared" si="69"/>
        <v/>
      </c>
      <c r="AA232" s="146" t="str">
        <f t="shared" si="70"/>
        <v/>
      </c>
      <c r="AB232" s="146" t="str">
        <f t="shared" si="71"/>
        <v/>
      </c>
    </row>
    <row r="233" spans="3:28" hidden="1" x14ac:dyDescent="0.25">
      <c r="C233" s="145" t="str">
        <f t="shared" si="48"/>
        <v/>
      </c>
      <c r="D233" s="146" t="str">
        <f t="shared" si="49"/>
        <v/>
      </c>
      <c r="E233" s="147" t="str">
        <f t="shared" si="50"/>
        <v/>
      </c>
      <c r="F233" s="146" t="str">
        <f t="shared" si="51"/>
        <v/>
      </c>
      <c r="G233" s="146" t="str">
        <f t="shared" si="52"/>
        <v/>
      </c>
      <c r="H233" s="146" t="str">
        <f t="shared" si="53"/>
        <v/>
      </c>
      <c r="I233" s="146" t="str">
        <f t="shared" si="54"/>
        <v/>
      </c>
      <c r="J233" s="146" t="str">
        <f t="shared" si="55"/>
        <v/>
      </c>
      <c r="L233" s="145" t="str">
        <f t="shared" si="56"/>
        <v/>
      </c>
      <c r="M233" s="146" t="str">
        <f t="shared" si="57"/>
        <v/>
      </c>
      <c r="N233" s="147" t="str">
        <f t="shared" si="58"/>
        <v/>
      </c>
      <c r="O233" s="146" t="str">
        <f t="shared" si="59"/>
        <v/>
      </c>
      <c r="P233" s="146" t="str">
        <f t="shared" si="60"/>
        <v/>
      </c>
      <c r="Q233" s="146" t="str">
        <f t="shared" si="61"/>
        <v/>
      </c>
      <c r="R233" s="146" t="str">
        <f t="shared" si="62"/>
        <v/>
      </c>
      <c r="S233" s="146" t="str">
        <f t="shared" si="63"/>
        <v/>
      </c>
      <c r="U233" s="145" t="str">
        <f t="shared" si="64"/>
        <v/>
      </c>
      <c r="V233" s="146" t="str">
        <f t="shared" si="65"/>
        <v/>
      </c>
      <c r="W233" s="147" t="str">
        <f t="shared" si="66"/>
        <v/>
      </c>
      <c r="X233" s="146" t="str">
        <f t="shared" si="67"/>
        <v/>
      </c>
      <c r="Y233" s="146" t="str">
        <f t="shared" si="68"/>
        <v/>
      </c>
      <c r="Z233" s="146" t="str">
        <f t="shared" si="69"/>
        <v/>
      </c>
      <c r="AA233" s="146" t="str">
        <f t="shared" si="70"/>
        <v/>
      </c>
      <c r="AB233" s="146" t="str">
        <f t="shared" si="71"/>
        <v/>
      </c>
    </row>
    <row r="234" spans="3:28" hidden="1" x14ac:dyDescent="0.25">
      <c r="C234" s="145" t="str">
        <f t="shared" si="48"/>
        <v/>
      </c>
      <c r="D234" s="146" t="str">
        <f t="shared" si="49"/>
        <v/>
      </c>
      <c r="E234" s="147" t="str">
        <f t="shared" si="50"/>
        <v/>
      </c>
      <c r="F234" s="146" t="str">
        <f t="shared" si="51"/>
        <v/>
      </c>
      <c r="G234" s="146" t="str">
        <f t="shared" si="52"/>
        <v/>
      </c>
      <c r="H234" s="146" t="str">
        <f t="shared" si="53"/>
        <v/>
      </c>
      <c r="I234" s="146" t="str">
        <f t="shared" si="54"/>
        <v/>
      </c>
      <c r="J234" s="146" t="str">
        <f t="shared" si="55"/>
        <v/>
      </c>
      <c r="L234" s="145" t="str">
        <f t="shared" si="56"/>
        <v/>
      </c>
      <c r="M234" s="146" t="str">
        <f t="shared" si="57"/>
        <v/>
      </c>
      <c r="N234" s="147" t="str">
        <f t="shared" si="58"/>
        <v/>
      </c>
      <c r="O234" s="146" t="str">
        <f t="shared" si="59"/>
        <v/>
      </c>
      <c r="P234" s="146" t="str">
        <f t="shared" si="60"/>
        <v/>
      </c>
      <c r="Q234" s="146" t="str">
        <f t="shared" si="61"/>
        <v/>
      </c>
      <c r="R234" s="146" t="str">
        <f t="shared" si="62"/>
        <v/>
      </c>
      <c r="S234" s="146" t="str">
        <f t="shared" si="63"/>
        <v/>
      </c>
      <c r="U234" s="145" t="str">
        <f t="shared" si="64"/>
        <v/>
      </c>
      <c r="V234" s="146" t="str">
        <f t="shared" si="65"/>
        <v/>
      </c>
      <c r="W234" s="147" t="str">
        <f t="shared" si="66"/>
        <v/>
      </c>
      <c r="X234" s="146" t="str">
        <f t="shared" si="67"/>
        <v/>
      </c>
      <c r="Y234" s="146" t="str">
        <f t="shared" si="68"/>
        <v/>
      </c>
      <c r="Z234" s="146" t="str">
        <f t="shared" si="69"/>
        <v/>
      </c>
      <c r="AA234" s="146" t="str">
        <f t="shared" si="70"/>
        <v/>
      </c>
      <c r="AB234" s="146" t="str">
        <f t="shared" si="71"/>
        <v/>
      </c>
    </row>
    <row r="235" spans="3:28" hidden="1" x14ac:dyDescent="0.25">
      <c r="C235" s="145" t="str">
        <f t="shared" si="48"/>
        <v/>
      </c>
      <c r="D235" s="146" t="str">
        <f t="shared" si="49"/>
        <v/>
      </c>
      <c r="E235" s="147" t="str">
        <f t="shared" si="50"/>
        <v/>
      </c>
      <c r="F235" s="146" t="str">
        <f t="shared" si="51"/>
        <v/>
      </c>
      <c r="G235" s="146" t="str">
        <f t="shared" si="52"/>
        <v/>
      </c>
      <c r="H235" s="146" t="str">
        <f t="shared" si="53"/>
        <v/>
      </c>
      <c r="I235" s="146" t="str">
        <f t="shared" si="54"/>
        <v/>
      </c>
      <c r="J235" s="146" t="str">
        <f t="shared" si="55"/>
        <v/>
      </c>
      <c r="L235" s="145" t="str">
        <f t="shared" si="56"/>
        <v/>
      </c>
      <c r="M235" s="146" t="str">
        <f t="shared" si="57"/>
        <v/>
      </c>
      <c r="N235" s="147" t="str">
        <f t="shared" si="58"/>
        <v/>
      </c>
      <c r="O235" s="146" t="str">
        <f t="shared" si="59"/>
        <v/>
      </c>
      <c r="P235" s="146" t="str">
        <f t="shared" si="60"/>
        <v/>
      </c>
      <c r="Q235" s="146" t="str">
        <f t="shared" si="61"/>
        <v/>
      </c>
      <c r="R235" s="146" t="str">
        <f t="shared" si="62"/>
        <v/>
      </c>
      <c r="S235" s="146" t="str">
        <f t="shared" si="63"/>
        <v/>
      </c>
      <c r="U235" s="145" t="str">
        <f t="shared" si="64"/>
        <v/>
      </c>
      <c r="V235" s="146" t="str">
        <f t="shared" si="65"/>
        <v/>
      </c>
      <c r="W235" s="147" t="str">
        <f t="shared" si="66"/>
        <v/>
      </c>
      <c r="X235" s="146" t="str">
        <f t="shared" si="67"/>
        <v/>
      </c>
      <c r="Y235" s="146" t="str">
        <f t="shared" si="68"/>
        <v/>
      </c>
      <c r="Z235" s="146" t="str">
        <f t="shared" si="69"/>
        <v/>
      </c>
      <c r="AA235" s="146" t="str">
        <f t="shared" si="70"/>
        <v/>
      </c>
      <c r="AB235" s="146" t="str">
        <f t="shared" si="71"/>
        <v/>
      </c>
    </row>
    <row r="236" spans="3:28" hidden="1" x14ac:dyDescent="0.25">
      <c r="C236" s="145" t="str">
        <f t="shared" si="48"/>
        <v/>
      </c>
      <c r="D236" s="146" t="str">
        <f t="shared" si="49"/>
        <v/>
      </c>
      <c r="E236" s="147" t="str">
        <f t="shared" si="50"/>
        <v/>
      </c>
      <c r="F236" s="146" t="str">
        <f t="shared" si="51"/>
        <v/>
      </c>
      <c r="G236" s="146" t="str">
        <f t="shared" si="52"/>
        <v/>
      </c>
      <c r="H236" s="146" t="str">
        <f t="shared" si="53"/>
        <v/>
      </c>
      <c r="I236" s="146" t="str">
        <f t="shared" si="54"/>
        <v/>
      </c>
      <c r="J236" s="146" t="str">
        <f t="shared" si="55"/>
        <v/>
      </c>
      <c r="L236" s="145" t="str">
        <f t="shared" si="56"/>
        <v/>
      </c>
      <c r="M236" s="146" t="str">
        <f t="shared" si="57"/>
        <v/>
      </c>
      <c r="N236" s="147" t="str">
        <f t="shared" si="58"/>
        <v/>
      </c>
      <c r="O236" s="146" t="str">
        <f t="shared" si="59"/>
        <v/>
      </c>
      <c r="P236" s="146" t="str">
        <f t="shared" si="60"/>
        <v/>
      </c>
      <c r="Q236" s="146" t="str">
        <f t="shared" si="61"/>
        <v/>
      </c>
      <c r="R236" s="146" t="str">
        <f t="shared" si="62"/>
        <v/>
      </c>
      <c r="S236" s="146" t="str">
        <f t="shared" si="63"/>
        <v/>
      </c>
      <c r="U236" s="145" t="str">
        <f t="shared" si="64"/>
        <v/>
      </c>
      <c r="V236" s="146" t="str">
        <f t="shared" si="65"/>
        <v/>
      </c>
      <c r="W236" s="147" t="str">
        <f t="shared" si="66"/>
        <v/>
      </c>
      <c r="X236" s="146" t="str">
        <f t="shared" si="67"/>
        <v/>
      </c>
      <c r="Y236" s="146" t="str">
        <f t="shared" si="68"/>
        <v/>
      </c>
      <c r="Z236" s="146" t="str">
        <f t="shared" si="69"/>
        <v/>
      </c>
      <c r="AA236" s="146" t="str">
        <f t="shared" si="70"/>
        <v/>
      </c>
      <c r="AB236" s="146" t="str">
        <f t="shared" si="71"/>
        <v/>
      </c>
    </row>
    <row r="237" spans="3:28" hidden="1" x14ac:dyDescent="0.25">
      <c r="C237" s="145" t="str">
        <f t="shared" si="48"/>
        <v/>
      </c>
      <c r="D237" s="146" t="str">
        <f t="shared" si="49"/>
        <v/>
      </c>
      <c r="E237" s="147" t="str">
        <f t="shared" si="50"/>
        <v/>
      </c>
      <c r="F237" s="146" t="str">
        <f t="shared" si="51"/>
        <v/>
      </c>
      <c r="G237" s="146" t="str">
        <f t="shared" si="52"/>
        <v/>
      </c>
      <c r="H237" s="146" t="str">
        <f t="shared" si="53"/>
        <v/>
      </c>
      <c r="I237" s="146" t="str">
        <f t="shared" si="54"/>
        <v/>
      </c>
      <c r="J237" s="146" t="str">
        <f t="shared" si="55"/>
        <v/>
      </c>
      <c r="L237" s="145" t="str">
        <f t="shared" si="56"/>
        <v/>
      </c>
      <c r="M237" s="146" t="str">
        <f t="shared" si="57"/>
        <v/>
      </c>
      <c r="N237" s="147" t="str">
        <f t="shared" si="58"/>
        <v/>
      </c>
      <c r="O237" s="146" t="str">
        <f t="shared" si="59"/>
        <v/>
      </c>
      <c r="P237" s="146" t="str">
        <f t="shared" si="60"/>
        <v/>
      </c>
      <c r="Q237" s="146" t="str">
        <f t="shared" si="61"/>
        <v/>
      </c>
      <c r="R237" s="146" t="str">
        <f t="shared" si="62"/>
        <v/>
      </c>
      <c r="S237" s="146" t="str">
        <f t="shared" si="63"/>
        <v/>
      </c>
      <c r="U237" s="145" t="str">
        <f t="shared" si="64"/>
        <v/>
      </c>
      <c r="V237" s="146" t="str">
        <f t="shared" si="65"/>
        <v/>
      </c>
      <c r="W237" s="147" t="str">
        <f t="shared" si="66"/>
        <v/>
      </c>
      <c r="X237" s="146" t="str">
        <f t="shared" si="67"/>
        <v/>
      </c>
      <c r="Y237" s="146" t="str">
        <f t="shared" si="68"/>
        <v/>
      </c>
      <c r="Z237" s="146" t="str">
        <f t="shared" si="69"/>
        <v/>
      </c>
      <c r="AA237" s="146" t="str">
        <f t="shared" si="70"/>
        <v/>
      </c>
      <c r="AB237" s="146" t="str">
        <f t="shared" si="71"/>
        <v/>
      </c>
    </row>
    <row r="238" spans="3:28" hidden="1" x14ac:dyDescent="0.25">
      <c r="C238" s="145" t="str">
        <f t="shared" si="48"/>
        <v/>
      </c>
      <c r="D238" s="146" t="str">
        <f t="shared" si="49"/>
        <v/>
      </c>
      <c r="E238" s="147" t="str">
        <f t="shared" si="50"/>
        <v/>
      </c>
      <c r="F238" s="146" t="str">
        <f t="shared" si="51"/>
        <v/>
      </c>
      <c r="G238" s="146" t="str">
        <f t="shared" si="52"/>
        <v/>
      </c>
      <c r="H238" s="146" t="str">
        <f t="shared" si="53"/>
        <v/>
      </c>
      <c r="I238" s="146" t="str">
        <f t="shared" si="54"/>
        <v/>
      </c>
      <c r="J238" s="146" t="str">
        <f t="shared" si="55"/>
        <v/>
      </c>
      <c r="L238" s="145" t="str">
        <f t="shared" si="56"/>
        <v/>
      </c>
      <c r="M238" s="146" t="str">
        <f t="shared" si="57"/>
        <v/>
      </c>
      <c r="N238" s="147" t="str">
        <f t="shared" si="58"/>
        <v/>
      </c>
      <c r="O238" s="146" t="str">
        <f t="shared" si="59"/>
        <v/>
      </c>
      <c r="P238" s="146" t="str">
        <f t="shared" si="60"/>
        <v/>
      </c>
      <c r="Q238" s="146" t="str">
        <f t="shared" si="61"/>
        <v/>
      </c>
      <c r="R238" s="146" t="str">
        <f t="shared" si="62"/>
        <v/>
      </c>
      <c r="S238" s="146" t="str">
        <f t="shared" si="63"/>
        <v/>
      </c>
      <c r="U238" s="145" t="str">
        <f t="shared" si="64"/>
        <v/>
      </c>
      <c r="V238" s="146" t="str">
        <f t="shared" si="65"/>
        <v/>
      </c>
      <c r="W238" s="147" t="str">
        <f t="shared" si="66"/>
        <v/>
      </c>
      <c r="X238" s="146" t="str">
        <f t="shared" si="67"/>
        <v/>
      </c>
      <c r="Y238" s="146" t="str">
        <f t="shared" si="68"/>
        <v/>
      </c>
      <c r="Z238" s="146" t="str">
        <f t="shared" si="69"/>
        <v/>
      </c>
      <c r="AA238" s="146" t="str">
        <f t="shared" si="70"/>
        <v/>
      </c>
      <c r="AB238" s="146" t="str">
        <f t="shared" si="71"/>
        <v/>
      </c>
    </row>
    <row r="239" spans="3:28" hidden="1" x14ac:dyDescent="0.25">
      <c r="C239" s="145" t="str">
        <f t="shared" si="48"/>
        <v/>
      </c>
      <c r="D239" s="146" t="str">
        <f t="shared" si="49"/>
        <v/>
      </c>
      <c r="E239" s="147" t="str">
        <f t="shared" si="50"/>
        <v/>
      </c>
      <c r="F239" s="146" t="str">
        <f t="shared" si="51"/>
        <v/>
      </c>
      <c r="G239" s="146" t="str">
        <f t="shared" si="52"/>
        <v/>
      </c>
      <c r="H239" s="146" t="str">
        <f t="shared" si="53"/>
        <v/>
      </c>
      <c r="I239" s="146" t="str">
        <f t="shared" si="54"/>
        <v/>
      </c>
      <c r="J239" s="146" t="str">
        <f t="shared" si="55"/>
        <v/>
      </c>
      <c r="L239" s="145" t="str">
        <f t="shared" si="56"/>
        <v/>
      </c>
      <c r="M239" s="146" t="str">
        <f t="shared" si="57"/>
        <v/>
      </c>
      <c r="N239" s="147" t="str">
        <f t="shared" si="58"/>
        <v/>
      </c>
      <c r="O239" s="146" t="str">
        <f t="shared" si="59"/>
        <v/>
      </c>
      <c r="P239" s="146" t="str">
        <f t="shared" si="60"/>
        <v/>
      </c>
      <c r="Q239" s="146" t="str">
        <f t="shared" si="61"/>
        <v/>
      </c>
      <c r="R239" s="146" t="str">
        <f t="shared" si="62"/>
        <v/>
      </c>
      <c r="S239" s="146" t="str">
        <f t="shared" si="63"/>
        <v/>
      </c>
      <c r="U239" s="145" t="str">
        <f t="shared" si="64"/>
        <v/>
      </c>
      <c r="V239" s="146" t="str">
        <f t="shared" si="65"/>
        <v/>
      </c>
      <c r="W239" s="147" t="str">
        <f t="shared" si="66"/>
        <v/>
      </c>
      <c r="X239" s="146" t="str">
        <f t="shared" si="67"/>
        <v/>
      </c>
      <c r="Y239" s="146" t="str">
        <f t="shared" si="68"/>
        <v/>
      </c>
      <c r="Z239" s="146" t="str">
        <f t="shared" si="69"/>
        <v/>
      </c>
      <c r="AA239" s="146" t="str">
        <f t="shared" si="70"/>
        <v/>
      </c>
      <c r="AB239" s="146" t="str">
        <f t="shared" si="71"/>
        <v/>
      </c>
    </row>
    <row r="240" spans="3:28" hidden="1" x14ac:dyDescent="0.25">
      <c r="C240" s="145" t="str">
        <f t="shared" si="48"/>
        <v/>
      </c>
      <c r="D240" s="146" t="str">
        <f t="shared" si="49"/>
        <v/>
      </c>
      <c r="E240" s="147" t="str">
        <f t="shared" si="50"/>
        <v/>
      </c>
      <c r="F240" s="146" t="str">
        <f t="shared" si="51"/>
        <v/>
      </c>
      <c r="G240" s="146" t="str">
        <f t="shared" si="52"/>
        <v/>
      </c>
      <c r="H240" s="146" t="str">
        <f t="shared" si="53"/>
        <v/>
      </c>
      <c r="I240" s="146" t="str">
        <f t="shared" si="54"/>
        <v/>
      </c>
      <c r="J240" s="146" t="str">
        <f t="shared" si="55"/>
        <v/>
      </c>
      <c r="L240" s="145" t="str">
        <f t="shared" si="56"/>
        <v/>
      </c>
      <c r="M240" s="146" t="str">
        <f t="shared" si="57"/>
        <v/>
      </c>
      <c r="N240" s="147" t="str">
        <f t="shared" si="58"/>
        <v/>
      </c>
      <c r="O240" s="146" t="str">
        <f t="shared" si="59"/>
        <v/>
      </c>
      <c r="P240" s="146" t="str">
        <f t="shared" si="60"/>
        <v/>
      </c>
      <c r="Q240" s="146" t="str">
        <f t="shared" si="61"/>
        <v/>
      </c>
      <c r="R240" s="146" t="str">
        <f t="shared" si="62"/>
        <v/>
      </c>
      <c r="S240" s="146" t="str">
        <f t="shared" si="63"/>
        <v/>
      </c>
      <c r="U240" s="145" t="str">
        <f t="shared" si="64"/>
        <v/>
      </c>
      <c r="V240" s="146" t="str">
        <f t="shared" si="65"/>
        <v/>
      </c>
      <c r="W240" s="147" t="str">
        <f t="shared" si="66"/>
        <v/>
      </c>
      <c r="X240" s="146" t="str">
        <f t="shared" si="67"/>
        <v/>
      </c>
      <c r="Y240" s="146" t="str">
        <f t="shared" si="68"/>
        <v/>
      </c>
      <c r="Z240" s="146" t="str">
        <f t="shared" si="69"/>
        <v/>
      </c>
      <c r="AA240" s="146" t="str">
        <f t="shared" si="70"/>
        <v/>
      </c>
      <c r="AB240" s="146" t="str">
        <f t="shared" si="71"/>
        <v/>
      </c>
    </row>
    <row r="241" spans="3:28" hidden="1" x14ac:dyDescent="0.25">
      <c r="C241" s="145" t="str">
        <f t="shared" si="48"/>
        <v/>
      </c>
      <c r="D241" s="146" t="str">
        <f t="shared" si="49"/>
        <v/>
      </c>
      <c r="E241" s="147" t="str">
        <f t="shared" si="50"/>
        <v/>
      </c>
      <c r="F241" s="146" t="str">
        <f t="shared" si="51"/>
        <v/>
      </c>
      <c r="G241" s="146" t="str">
        <f t="shared" si="52"/>
        <v/>
      </c>
      <c r="H241" s="146" t="str">
        <f t="shared" si="53"/>
        <v/>
      </c>
      <c r="I241" s="146" t="str">
        <f t="shared" si="54"/>
        <v/>
      </c>
      <c r="J241" s="146" t="str">
        <f t="shared" si="55"/>
        <v/>
      </c>
      <c r="L241" s="145" t="str">
        <f t="shared" si="56"/>
        <v/>
      </c>
      <c r="M241" s="146" t="str">
        <f t="shared" si="57"/>
        <v/>
      </c>
      <c r="N241" s="147" t="str">
        <f t="shared" si="58"/>
        <v/>
      </c>
      <c r="O241" s="146" t="str">
        <f t="shared" si="59"/>
        <v/>
      </c>
      <c r="P241" s="146" t="str">
        <f t="shared" si="60"/>
        <v/>
      </c>
      <c r="Q241" s="146" t="str">
        <f t="shared" si="61"/>
        <v/>
      </c>
      <c r="R241" s="146" t="str">
        <f t="shared" si="62"/>
        <v/>
      </c>
      <c r="S241" s="146" t="str">
        <f t="shared" si="63"/>
        <v/>
      </c>
      <c r="U241" s="145" t="str">
        <f t="shared" si="64"/>
        <v/>
      </c>
      <c r="V241" s="146" t="str">
        <f t="shared" si="65"/>
        <v/>
      </c>
      <c r="W241" s="147" t="str">
        <f t="shared" si="66"/>
        <v/>
      </c>
      <c r="X241" s="146" t="str">
        <f t="shared" si="67"/>
        <v/>
      </c>
      <c r="Y241" s="146" t="str">
        <f t="shared" si="68"/>
        <v/>
      </c>
      <c r="Z241" s="146" t="str">
        <f t="shared" si="69"/>
        <v/>
      </c>
      <c r="AA241" s="146" t="str">
        <f t="shared" si="70"/>
        <v/>
      </c>
      <c r="AB241" s="146" t="str">
        <f t="shared" si="71"/>
        <v/>
      </c>
    </row>
    <row r="242" spans="3:28" hidden="1" x14ac:dyDescent="0.25">
      <c r="C242" s="145" t="str">
        <f t="shared" si="48"/>
        <v/>
      </c>
      <c r="D242" s="146" t="str">
        <f t="shared" si="49"/>
        <v/>
      </c>
      <c r="E242" s="147" t="str">
        <f t="shared" si="50"/>
        <v/>
      </c>
      <c r="F242" s="146" t="str">
        <f t="shared" si="51"/>
        <v/>
      </c>
      <c r="G242" s="146" t="str">
        <f t="shared" si="52"/>
        <v/>
      </c>
      <c r="H242" s="146" t="str">
        <f t="shared" si="53"/>
        <v/>
      </c>
      <c r="I242" s="146" t="str">
        <f t="shared" si="54"/>
        <v/>
      </c>
      <c r="J242" s="146" t="str">
        <f t="shared" si="55"/>
        <v/>
      </c>
      <c r="L242" s="145" t="str">
        <f t="shared" si="56"/>
        <v/>
      </c>
      <c r="M242" s="146" t="str">
        <f t="shared" si="57"/>
        <v/>
      </c>
      <c r="N242" s="147" t="str">
        <f t="shared" si="58"/>
        <v/>
      </c>
      <c r="O242" s="146" t="str">
        <f t="shared" si="59"/>
        <v/>
      </c>
      <c r="P242" s="146" t="str">
        <f t="shared" si="60"/>
        <v/>
      </c>
      <c r="Q242" s="146" t="str">
        <f t="shared" si="61"/>
        <v/>
      </c>
      <c r="R242" s="146" t="str">
        <f t="shared" si="62"/>
        <v/>
      </c>
      <c r="S242" s="146" t="str">
        <f t="shared" si="63"/>
        <v/>
      </c>
      <c r="U242" s="145" t="str">
        <f t="shared" si="64"/>
        <v/>
      </c>
      <c r="V242" s="146" t="str">
        <f t="shared" si="65"/>
        <v/>
      </c>
      <c r="W242" s="147" t="str">
        <f t="shared" si="66"/>
        <v/>
      </c>
      <c r="X242" s="146" t="str">
        <f t="shared" si="67"/>
        <v/>
      </c>
      <c r="Y242" s="146" t="str">
        <f t="shared" si="68"/>
        <v/>
      </c>
      <c r="Z242" s="146" t="str">
        <f t="shared" si="69"/>
        <v/>
      </c>
      <c r="AA242" s="146" t="str">
        <f t="shared" si="70"/>
        <v/>
      </c>
      <c r="AB242" s="146" t="str">
        <f t="shared" si="71"/>
        <v/>
      </c>
    </row>
    <row r="243" spans="3:28" hidden="1" x14ac:dyDescent="0.25">
      <c r="C243" s="145" t="str">
        <f t="shared" si="48"/>
        <v/>
      </c>
      <c r="D243" s="146" t="str">
        <f t="shared" si="49"/>
        <v/>
      </c>
      <c r="E243" s="147" t="str">
        <f t="shared" si="50"/>
        <v/>
      </c>
      <c r="F243" s="146" t="str">
        <f t="shared" si="51"/>
        <v/>
      </c>
      <c r="G243" s="146" t="str">
        <f t="shared" si="52"/>
        <v/>
      </c>
      <c r="H243" s="146" t="str">
        <f t="shared" si="53"/>
        <v/>
      </c>
      <c r="I243" s="146" t="str">
        <f t="shared" si="54"/>
        <v/>
      </c>
      <c r="J243" s="146" t="str">
        <f t="shared" si="55"/>
        <v/>
      </c>
      <c r="L243" s="145" t="str">
        <f t="shared" si="56"/>
        <v/>
      </c>
      <c r="M243" s="146" t="str">
        <f t="shared" si="57"/>
        <v/>
      </c>
      <c r="N243" s="147" t="str">
        <f t="shared" si="58"/>
        <v/>
      </c>
      <c r="O243" s="146" t="str">
        <f t="shared" si="59"/>
        <v/>
      </c>
      <c r="P243" s="146" t="str">
        <f t="shared" si="60"/>
        <v/>
      </c>
      <c r="Q243" s="146" t="str">
        <f t="shared" si="61"/>
        <v/>
      </c>
      <c r="R243" s="146" t="str">
        <f t="shared" si="62"/>
        <v/>
      </c>
      <c r="S243" s="146" t="str">
        <f t="shared" si="63"/>
        <v/>
      </c>
      <c r="U243" s="145" t="str">
        <f t="shared" si="64"/>
        <v/>
      </c>
      <c r="V243" s="146" t="str">
        <f t="shared" si="65"/>
        <v/>
      </c>
      <c r="W243" s="147" t="str">
        <f t="shared" si="66"/>
        <v/>
      </c>
      <c r="X243" s="146" t="str">
        <f t="shared" si="67"/>
        <v/>
      </c>
      <c r="Y243" s="146" t="str">
        <f t="shared" si="68"/>
        <v/>
      </c>
      <c r="Z243" s="146" t="str">
        <f t="shared" si="69"/>
        <v/>
      </c>
      <c r="AA243" s="146" t="str">
        <f t="shared" si="70"/>
        <v/>
      </c>
      <c r="AB243" s="146" t="str">
        <f t="shared" si="71"/>
        <v/>
      </c>
    </row>
    <row r="244" spans="3:28" hidden="1" x14ac:dyDescent="0.25">
      <c r="C244" s="145" t="str">
        <f t="shared" si="48"/>
        <v/>
      </c>
      <c r="D244" s="146" t="str">
        <f t="shared" si="49"/>
        <v/>
      </c>
      <c r="E244" s="147" t="str">
        <f t="shared" si="50"/>
        <v/>
      </c>
      <c r="F244" s="146" t="str">
        <f t="shared" si="51"/>
        <v/>
      </c>
      <c r="G244" s="146" t="str">
        <f t="shared" si="52"/>
        <v/>
      </c>
      <c r="H244" s="146" t="str">
        <f t="shared" si="53"/>
        <v/>
      </c>
      <c r="I244" s="146" t="str">
        <f t="shared" si="54"/>
        <v/>
      </c>
      <c r="J244" s="146" t="str">
        <f t="shared" si="55"/>
        <v/>
      </c>
      <c r="L244" s="145" t="str">
        <f t="shared" si="56"/>
        <v/>
      </c>
      <c r="M244" s="146" t="str">
        <f t="shared" si="57"/>
        <v/>
      </c>
      <c r="N244" s="147" t="str">
        <f t="shared" si="58"/>
        <v/>
      </c>
      <c r="O244" s="146" t="str">
        <f t="shared" si="59"/>
        <v/>
      </c>
      <c r="P244" s="146" t="str">
        <f t="shared" si="60"/>
        <v/>
      </c>
      <c r="Q244" s="146" t="str">
        <f t="shared" si="61"/>
        <v/>
      </c>
      <c r="R244" s="146" t="str">
        <f t="shared" si="62"/>
        <v/>
      </c>
      <c r="S244" s="146" t="str">
        <f t="shared" si="63"/>
        <v/>
      </c>
      <c r="U244" s="145" t="str">
        <f t="shared" si="64"/>
        <v/>
      </c>
      <c r="V244" s="146" t="str">
        <f t="shared" si="65"/>
        <v/>
      </c>
      <c r="W244" s="147" t="str">
        <f t="shared" si="66"/>
        <v/>
      </c>
      <c r="X244" s="146" t="str">
        <f t="shared" si="67"/>
        <v/>
      </c>
      <c r="Y244" s="146" t="str">
        <f t="shared" si="68"/>
        <v/>
      </c>
      <c r="Z244" s="146" t="str">
        <f t="shared" si="69"/>
        <v/>
      </c>
      <c r="AA244" s="146" t="str">
        <f t="shared" si="70"/>
        <v/>
      </c>
      <c r="AB244" s="146" t="str">
        <f t="shared" si="71"/>
        <v/>
      </c>
    </row>
    <row r="245" spans="3:28" hidden="1" x14ac:dyDescent="0.25">
      <c r="C245" s="145" t="str">
        <f t="shared" si="48"/>
        <v/>
      </c>
      <c r="D245" s="146" t="str">
        <f t="shared" si="49"/>
        <v/>
      </c>
      <c r="E245" s="147" t="str">
        <f t="shared" si="50"/>
        <v/>
      </c>
      <c r="F245" s="146" t="str">
        <f t="shared" si="51"/>
        <v/>
      </c>
      <c r="G245" s="146" t="str">
        <f t="shared" si="52"/>
        <v/>
      </c>
      <c r="H245" s="146" t="str">
        <f t="shared" si="53"/>
        <v/>
      </c>
      <c r="I245" s="146" t="str">
        <f t="shared" si="54"/>
        <v/>
      </c>
      <c r="J245" s="146" t="str">
        <f t="shared" si="55"/>
        <v/>
      </c>
      <c r="L245" s="145" t="str">
        <f t="shared" si="56"/>
        <v/>
      </c>
      <c r="M245" s="146" t="str">
        <f t="shared" si="57"/>
        <v/>
      </c>
      <c r="N245" s="147" t="str">
        <f t="shared" si="58"/>
        <v/>
      </c>
      <c r="O245" s="146" t="str">
        <f t="shared" si="59"/>
        <v/>
      </c>
      <c r="P245" s="146" t="str">
        <f t="shared" si="60"/>
        <v/>
      </c>
      <c r="Q245" s="146" t="str">
        <f t="shared" si="61"/>
        <v/>
      </c>
      <c r="R245" s="146" t="str">
        <f t="shared" si="62"/>
        <v/>
      </c>
      <c r="S245" s="146" t="str">
        <f t="shared" si="63"/>
        <v/>
      </c>
      <c r="U245" s="145" t="str">
        <f t="shared" si="64"/>
        <v/>
      </c>
      <c r="V245" s="146" t="str">
        <f t="shared" si="65"/>
        <v/>
      </c>
      <c r="W245" s="147" t="str">
        <f t="shared" si="66"/>
        <v/>
      </c>
      <c r="X245" s="146" t="str">
        <f t="shared" si="67"/>
        <v/>
      </c>
      <c r="Y245" s="146" t="str">
        <f t="shared" si="68"/>
        <v/>
      </c>
      <c r="Z245" s="146" t="str">
        <f t="shared" si="69"/>
        <v/>
      </c>
      <c r="AA245" s="146" t="str">
        <f t="shared" si="70"/>
        <v/>
      </c>
      <c r="AB245" s="146" t="str">
        <f t="shared" si="71"/>
        <v/>
      </c>
    </row>
    <row r="246" spans="3:28" hidden="1" x14ac:dyDescent="0.25">
      <c r="C246" s="145" t="str">
        <f t="shared" si="48"/>
        <v/>
      </c>
      <c r="D246" s="146" t="str">
        <f t="shared" si="49"/>
        <v/>
      </c>
      <c r="E246" s="147" t="str">
        <f t="shared" si="50"/>
        <v/>
      </c>
      <c r="F246" s="146" t="str">
        <f t="shared" si="51"/>
        <v/>
      </c>
      <c r="G246" s="146" t="str">
        <f t="shared" si="52"/>
        <v/>
      </c>
      <c r="H246" s="146" t="str">
        <f t="shared" si="53"/>
        <v/>
      </c>
      <c r="I246" s="146" t="str">
        <f t="shared" si="54"/>
        <v/>
      </c>
      <c r="J246" s="146" t="str">
        <f t="shared" si="55"/>
        <v/>
      </c>
      <c r="L246" s="145" t="str">
        <f t="shared" si="56"/>
        <v/>
      </c>
      <c r="M246" s="146" t="str">
        <f t="shared" si="57"/>
        <v/>
      </c>
      <c r="N246" s="147" t="str">
        <f t="shared" si="58"/>
        <v/>
      </c>
      <c r="O246" s="146" t="str">
        <f t="shared" si="59"/>
        <v/>
      </c>
      <c r="P246" s="146" t="str">
        <f t="shared" si="60"/>
        <v/>
      </c>
      <c r="Q246" s="146" t="str">
        <f t="shared" si="61"/>
        <v/>
      </c>
      <c r="R246" s="146" t="str">
        <f t="shared" si="62"/>
        <v/>
      </c>
      <c r="S246" s="146" t="str">
        <f t="shared" si="63"/>
        <v/>
      </c>
      <c r="U246" s="145" t="str">
        <f t="shared" si="64"/>
        <v/>
      </c>
      <c r="V246" s="146" t="str">
        <f t="shared" si="65"/>
        <v/>
      </c>
      <c r="W246" s="147" t="str">
        <f t="shared" si="66"/>
        <v/>
      </c>
      <c r="X246" s="146" t="str">
        <f t="shared" si="67"/>
        <v/>
      </c>
      <c r="Y246" s="146" t="str">
        <f t="shared" si="68"/>
        <v/>
      </c>
      <c r="Z246" s="146" t="str">
        <f t="shared" si="69"/>
        <v/>
      </c>
      <c r="AA246" s="146" t="str">
        <f t="shared" si="70"/>
        <v/>
      </c>
      <c r="AB246" s="146" t="str">
        <f t="shared" si="71"/>
        <v/>
      </c>
    </row>
    <row r="247" spans="3:28" hidden="1" x14ac:dyDescent="0.25">
      <c r="C247" s="145" t="str">
        <f t="shared" si="48"/>
        <v/>
      </c>
      <c r="D247" s="146" t="str">
        <f t="shared" si="49"/>
        <v/>
      </c>
      <c r="E247" s="147" t="str">
        <f t="shared" si="50"/>
        <v/>
      </c>
      <c r="F247" s="146" t="str">
        <f t="shared" si="51"/>
        <v/>
      </c>
      <c r="G247" s="146" t="str">
        <f t="shared" si="52"/>
        <v/>
      </c>
      <c r="H247" s="146" t="str">
        <f t="shared" si="53"/>
        <v/>
      </c>
      <c r="I247" s="146" t="str">
        <f t="shared" si="54"/>
        <v/>
      </c>
      <c r="J247" s="146" t="str">
        <f t="shared" si="55"/>
        <v/>
      </c>
      <c r="L247" s="145" t="str">
        <f t="shared" si="56"/>
        <v/>
      </c>
      <c r="M247" s="146" t="str">
        <f t="shared" si="57"/>
        <v/>
      </c>
      <c r="N247" s="147" t="str">
        <f t="shared" si="58"/>
        <v/>
      </c>
      <c r="O247" s="146" t="str">
        <f t="shared" si="59"/>
        <v/>
      </c>
      <c r="P247" s="146" t="str">
        <f t="shared" si="60"/>
        <v/>
      </c>
      <c r="Q247" s="146" t="str">
        <f t="shared" si="61"/>
        <v/>
      </c>
      <c r="R247" s="146" t="str">
        <f t="shared" si="62"/>
        <v/>
      </c>
      <c r="S247" s="146" t="str">
        <f t="shared" si="63"/>
        <v/>
      </c>
      <c r="U247" s="145" t="str">
        <f t="shared" si="64"/>
        <v/>
      </c>
      <c r="V247" s="146" t="str">
        <f t="shared" si="65"/>
        <v/>
      </c>
      <c r="W247" s="147" t="str">
        <f t="shared" si="66"/>
        <v/>
      </c>
      <c r="X247" s="146" t="str">
        <f t="shared" si="67"/>
        <v/>
      </c>
      <c r="Y247" s="146" t="str">
        <f t="shared" si="68"/>
        <v/>
      </c>
      <c r="Z247" s="146" t="str">
        <f t="shared" si="69"/>
        <v/>
      </c>
      <c r="AA247" s="146" t="str">
        <f t="shared" si="70"/>
        <v/>
      </c>
      <c r="AB247" s="146" t="str">
        <f t="shared" si="71"/>
        <v/>
      </c>
    </row>
    <row r="248" spans="3:28" hidden="1" x14ac:dyDescent="0.25">
      <c r="C248" s="145" t="str">
        <f t="shared" si="48"/>
        <v/>
      </c>
      <c r="D248" s="146" t="str">
        <f t="shared" si="49"/>
        <v/>
      </c>
      <c r="E248" s="147" t="str">
        <f t="shared" si="50"/>
        <v/>
      </c>
      <c r="F248" s="146" t="str">
        <f t="shared" si="51"/>
        <v/>
      </c>
      <c r="G248" s="146" t="str">
        <f t="shared" si="52"/>
        <v/>
      </c>
      <c r="H248" s="146" t="str">
        <f t="shared" si="53"/>
        <v/>
      </c>
      <c r="I248" s="146" t="str">
        <f t="shared" si="54"/>
        <v/>
      </c>
      <c r="J248" s="146" t="str">
        <f t="shared" si="55"/>
        <v/>
      </c>
      <c r="L248" s="145" t="str">
        <f t="shared" si="56"/>
        <v/>
      </c>
      <c r="M248" s="146" t="str">
        <f t="shared" si="57"/>
        <v/>
      </c>
      <c r="N248" s="147" t="str">
        <f t="shared" si="58"/>
        <v/>
      </c>
      <c r="O248" s="146" t="str">
        <f t="shared" si="59"/>
        <v/>
      </c>
      <c r="P248" s="146" t="str">
        <f t="shared" si="60"/>
        <v/>
      </c>
      <c r="Q248" s="146" t="str">
        <f t="shared" si="61"/>
        <v/>
      </c>
      <c r="R248" s="146" t="str">
        <f t="shared" si="62"/>
        <v/>
      </c>
      <c r="S248" s="146" t="str">
        <f t="shared" si="63"/>
        <v/>
      </c>
      <c r="U248" s="145" t="str">
        <f t="shared" si="64"/>
        <v/>
      </c>
      <c r="V248" s="146" t="str">
        <f t="shared" si="65"/>
        <v/>
      </c>
      <c r="W248" s="147" t="str">
        <f t="shared" si="66"/>
        <v/>
      </c>
      <c r="X248" s="146" t="str">
        <f t="shared" si="67"/>
        <v/>
      </c>
      <c r="Y248" s="146" t="str">
        <f t="shared" si="68"/>
        <v/>
      </c>
      <c r="Z248" s="146" t="str">
        <f t="shared" si="69"/>
        <v/>
      </c>
      <c r="AA248" s="146" t="str">
        <f t="shared" si="70"/>
        <v/>
      </c>
      <c r="AB248" s="146" t="str">
        <f t="shared" si="71"/>
        <v/>
      </c>
    </row>
    <row r="249" spans="3:28" hidden="1" x14ac:dyDescent="0.25">
      <c r="C249" s="145" t="str">
        <f t="shared" ref="C249:C272" si="72">IF(C248&lt;$D$140*$D$141,C248+1,"")</f>
        <v/>
      </c>
      <c r="D249" s="146" t="str">
        <f t="shared" ref="D249:D272" si="73">IF(C249="","",-PMT($D$139/$D$141,$D$140*$D$141,$D$138,,$D$147))</f>
        <v/>
      </c>
      <c r="E249" s="147" t="str">
        <f t="shared" ref="E249:E272" si="74">IF(C249="","",$D$139/$D$141*H248)</f>
        <v/>
      </c>
      <c r="F249" s="146" t="str">
        <f t="shared" ref="F249:F272" si="75">IF(C249="","",D249-E249)</f>
        <v/>
      </c>
      <c r="G249" s="146" t="str">
        <f t="shared" ref="G249:G272" si="76">IF(C249="","",F249+G248)</f>
        <v/>
      </c>
      <c r="H249" s="146" t="str">
        <f t="shared" ref="H249:H272" si="77">IF(C249="","",$H$152-G249)</f>
        <v/>
      </c>
      <c r="I249" s="146" t="str">
        <f t="shared" ref="I249:I272" si="78">IF(C249="","",$D$146*H249)</f>
        <v/>
      </c>
      <c r="J249" s="146" t="str">
        <f t="shared" ref="J249:J272" si="79">IF(C249="","",H249+I249)</f>
        <v/>
      </c>
      <c r="L249" s="145" t="str">
        <f t="shared" ref="L249:L272" si="80">IF(L248&lt;$M$140*$M$141,L248+1,"")</f>
        <v/>
      </c>
      <c r="M249" s="146" t="str">
        <f t="shared" ref="M249:M272" si="81">IF(L249="","",-PMT($M$139/$M$141,$M$140*$M$141,$M$138,,$M$147))</f>
        <v/>
      </c>
      <c r="N249" s="147" t="str">
        <f t="shared" ref="N249:N272" si="82">IF(L249="","",$M$139/$M$141*Q248)</f>
        <v/>
      </c>
      <c r="O249" s="146" t="str">
        <f t="shared" ref="O249:O272" si="83">IF(L249="","",M249-N249)</f>
        <v/>
      </c>
      <c r="P249" s="146" t="str">
        <f t="shared" ref="P249:P272" si="84">IF(L249="","",O249+P248)</f>
        <v/>
      </c>
      <c r="Q249" s="146" t="str">
        <f t="shared" ref="Q249:Q272" si="85">IF(L249="","",$Q$152-P249)</f>
        <v/>
      </c>
      <c r="R249" s="146" t="str">
        <f t="shared" ref="R249:R272" si="86">IF(L249="","",$M$146*Q249)</f>
        <v/>
      </c>
      <c r="S249" s="146" t="str">
        <f t="shared" ref="S249:S272" si="87">IF(L249="","",Q249+R249)</f>
        <v/>
      </c>
      <c r="U249" s="145" t="str">
        <f t="shared" ref="U249:U272" si="88">IF(U248&lt;$V$140*$V$141,U248+1,"")</f>
        <v/>
      </c>
      <c r="V249" s="146" t="str">
        <f t="shared" ref="V249:V272" si="89">IF(U249="","",-PMT($V$139/$V$141,$V$140*$V$141,$V$138,,$V$147))</f>
        <v/>
      </c>
      <c r="W249" s="147" t="str">
        <f t="shared" ref="W249:W272" si="90">IF(U249="","",$V$139/$V$141*Z248)</f>
        <v/>
      </c>
      <c r="X249" s="146" t="str">
        <f t="shared" ref="X249:X272" si="91">IF(U249="","",V249-W249)</f>
        <v/>
      </c>
      <c r="Y249" s="146" t="str">
        <f t="shared" ref="Y249:Y272" si="92">IF(U249="","",X249+Y248)</f>
        <v/>
      </c>
      <c r="Z249" s="146" t="str">
        <f t="shared" ref="Z249:Z272" si="93">IF(U249="","",$Z$152-Y249)</f>
        <v/>
      </c>
      <c r="AA249" s="146" t="str">
        <f t="shared" ref="AA249:AA272" si="94">IF(U249="","",$V$146*Z249)</f>
        <v/>
      </c>
      <c r="AB249" s="146" t="str">
        <f t="shared" ref="AB249:AB272" si="95">IF(U249="","",Z249+AA249)</f>
        <v/>
      </c>
    </row>
    <row r="250" spans="3:28" hidden="1" x14ac:dyDescent="0.25">
      <c r="C250" s="145" t="str">
        <f t="shared" si="72"/>
        <v/>
      </c>
      <c r="D250" s="146" t="str">
        <f t="shared" si="73"/>
        <v/>
      </c>
      <c r="E250" s="147" t="str">
        <f t="shared" si="74"/>
        <v/>
      </c>
      <c r="F250" s="146" t="str">
        <f t="shared" si="75"/>
        <v/>
      </c>
      <c r="G250" s="146" t="str">
        <f t="shared" si="76"/>
        <v/>
      </c>
      <c r="H250" s="146" t="str">
        <f t="shared" si="77"/>
        <v/>
      </c>
      <c r="I250" s="146" t="str">
        <f t="shared" si="78"/>
        <v/>
      </c>
      <c r="J250" s="146" t="str">
        <f t="shared" si="79"/>
        <v/>
      </c>
      <c r="L250" s="145" t="str">
        <f t="shared" si="80"/>
        <v/>
      </c>
      <c r="M250" s="146" t="str">
        <f t="shared" si="81"/>
        <v/>
      </c>
      <c r="N250" s="147" t="str">
        <f t="shared" si="82"/>
        <v/>
      </c>
      <c r="O250" s="146" t="str">
        <f t="shared" si="83"/>
        <v/>
      </c>
      <c r="P250" s="146" t="str">
        <f t="shared" si="84"/>
        <v/>
      </c>
      <c r="Q250" s="146" t="str">
        <f t="shared" si="85"/>
        <v/>
      </c>
      <c r="R250" s="146" t="str">
        <f t="shared" si="86"/>
        <v/>
      </c>
      <c r="S250" s="146" t="str">
        <f t="shared" si="87"/>
        <v/>
      </c>
      <c r="U250" s="145" t="str">
        <f t="shared" si="88"/>
        <v/>
      </c>
      <c r="V250" s="146" t="str">
        <f t="shared" si="89"/>
        <v/>
      </c>
      <c r="W250" s="147" t="str">
        <f t="shared" si="90"/>
        <v/>
      </c>
      <c r="X250" s="146" t="str">
        <f t="shared" si="91"/>
        <v/>
      </c>
      <c r="Y250" s="146" t="str">
        <f t="shared" si="92"/>
        <v/>
      </c>
      <c r="Z250" s="146" t="str">
        <f t="shared" si="93"/>
        <v/>
      </c>
      <c r="AA250" s="146" t="str">
        <f t="shared" si="94"/>
        <v/>
      </c>
      <c r="AB250" s="146" t="str">
        <f t="shared" si="95"/>
        <v/>
      </c>
    </row>
    <row r="251" spans="3:28" hidden="1" x14ac:dyDescent="0.25">
      <c r="C251" s="145" t="str">
        <f t="shared" si="72"/>
        <v/>
      </c>
      <c r="D251" s="146" t="str">
        <f t="shared" si="73"/>
        <v/>
      </c>
      <c r="E251" s="147" t="str">
        <f t="shared" si="74"/>
        <v/>
      </c>
      <c r="F251" s="146" t="str">
        <f t="shared" si="75"/>
        <v/>
      </c>
      <c r="G251" s="146" t="str">
        <f t="shared" si="76"/>
        <v/>
      </c>
      <c r="H251" s="146" t="str">
        <f t="shared" si="77"/>
        <v/>
      </c>
      <c r="I251" s="146" t="str">
        <f t="shared" si="78"/>
        <v/>
      </c>
      <c r="J251" s="146" t="str">
        <f t="shared" si="79"/>
        <v/>
      </c>
      <c r="L251" s="145" t="str">
        <f t="shared" si="80"/>
        <v/>
      </c>
      <c r="M251" s="146" t="str">
        <f t="shared" si="81"/>
        <v/>
      </c>
      <c r="N251" s="147" t="str">
        <f t="shared" si="82"/>
        <v/>
      </c>
      <c r="O251" s="146" t="str">
        <f t="shared" si="83"/>
        <v/>
      </c>
      <c r="P251" s="146" t="str">
        <f t="shared" si="84"/>
        <v/>
      </c>
      <c r="Q251" s="146" t="str">
        <f t="shared" si="85"/>
        <v/>
      </c>
      <c r="R251" s="146" t="str">
        <f t="shared" si="86"/>
        <v/>
      </c>
      <c r="S251" s="146" t="str">
        <f t="shared" si="87"/>
        <v/>
      </c>
      <c r="U251" s="145" t="str">
        <f t="shared" si="88"/>
        <v/>
      </c>
      <c r="V251" s="146" t="str">
        <f t="shared" si="89"/>
        <v/>
      </c>
      <c r="W251" s="147" t="str">
        <f t="shared" si="90"/>
        <v/>
      </c>
      <c r="X251" s="146" t="str">
        <f t="shared" si="91"/>
        <v/>
      </c>
      <c r="Y251" s="146" t="str">
        <f t="shared" si="92"/>
        <v/>
      </c>
      <c r="Z251" s="146" t="str">
        <f t="shared" si="93"/>
        <v/>
      </c>
      <c r="AA251" s="146" t="str">
        <f t="shared" si="94"/>
        <v/>
      </c>
      <c r="AB251" s="146" t="str">
        <f t="shared" si="95"/>
        <v/>
      </c>
    </row>
    <row r="252" spans="3:28" hidden="1" x14ac:dyDescent="0.25">
      <c r="C252" s="145" t="str">
        <f t="shared" si="72"/>
        <v/>
      </c>
      <c r="D252" s="146" t="str">
        <f t="shared" si="73"/>
        <v/>
      </c>
      <c r="E252" s="147" t="str">
        <f t="shared" si="74"/>
        <v/>
      </c>
      <c r="F252" s="146" t="str">
        <f t="shared" si="75"/>
        <v/>
      </c>
      <c r="G252" s="146" t="str">
        <f t="shared" si="76"/>
        <v/>
      </c>
      <c r="H252" s="146" t="str">
        <f t="shared" si="77"/>
        <v/>
      </c>
      <c r="I252" s="146" t="str">
        <f t="shared" si="78"/>
        <v/>
      </c>
      <c r="J252" s="146" t="str">
        <f t="shared" si="79"/>
        <v/>
      </c>
      <c r="L252" s="145" t="str">
        <f t="shared" si="80"/>
        <v/>
      </c>
      <c r="M252" s="146" t="str">
        <f t="shared" si="81"/>
        <v/>
      </c>
      <c r="N252" s="147" t="str">
        <f t="shared" si="82"/>
        <v/>
      </c>
      <c r="O252" s="146" t="str">
        <f t="shared" si="83"/>
        <v/>
      </c>
      <c r="P252" s="146" t="str">
        <f t="shared" si="84"/>
        <v/>
      </c>
      <c r="Q252" s="146" t="str">
        <f t="shared" si="85"/>
        <v/>
      </c>
      <c r="R252" s="146" t="str">
        <f t="shared" si="86"/>
        <v/>
      </c>
      <c r="S252" s="146" t="str">
        <f t="shared" si="87"/>
        <v/>
      </c>
      <c r="U252" s="145" t="str">
        <f t="shared" si="88"/>
        <v/>
      </c>
      <c r="V252" s="146" t="str">
        <f t="shared" si="89"/>
        <v/>
      </c>
      <c r="W252" s="147" t="str">
        <f t="shared" si="90"/>
        <v/>
      </c>
      <c r="X252" s="146" t="str">
        <f t="shared" si="91"/>
        <v/>
      </c>
      <c r="Y252" s="146" t="str">
        <f t="shared" si="92"/>
        <v/>
      </c>
      <c r="Z252" s="146" t="str">
        <f t="shared" si="93"/>
        <v/>
      </c>
      <c r="AA252" s="146" t="str">
        <f t="shared" si="94"/>
        <v/>
      </c>
      <c r="AB252" s="146" t="str">
        <f t="shared" si="95"/>
        <v/>
      </c>
    </row>
    <row r="253" spans="3:28" hidden="1" x14ac:dyDescent="0.25">
      <c r="C253" s="145" t="str">
        <f t="shared" si="72"/>
        <v/>
      </c>
      <c r="D253" s="146" t="str">
        <f t="shared" si="73"/>
        <v/>
      </c>
      <c r="E253" s="147" t="str">
        <f t="shared" si="74"/>
        <v/>
      </c>
      <c r="F253" s="146" t="str">
        <f t="shared" si="75"/>
        <v/>
      </c>
      <c r="G253" s="146" t="str">
        <f t="shared" si="76"/>
        <v/>
      </c>
      <c r="H253" s="146" t="str">
        <f t="shared" si="77"/>
        <v/>
      </c>
      <c r="I253" s="146" t="str">
        <f t="shared" si="78"/>
        <v/>
      </c>
      <c r="J253" s="146" t="str">
        <f t="shared" si="79"/>
        <v/>
      </c>
      <c r="L253" s="145" t="str">
        <f t="shared" si="80"/>
        <v/>
      </c>
      <c r="M253" s="146" t="str">
        <f t="shared" si="81"/>
        <v/>
      </c>
      <c r="N253" s="147" t="str">
        <f t="shared" si="82"/>
        <v/>
      </c>
      <c r="O253" s="146" t="str">
        <f t="shared" si="83"/>
        <v/>
      </c>
      <c r="P253" s="146" t="str">
        <f t="shared" si="84"/>
        <v/>
      </c>
      <c r="Q253" s="146" t="str">
        <f t="shared" si="85"/>
        <v/>
      </c>
      <c r="R253" s="146" t="str">
        <f t="shared" si="86"/>
        <v/>
      </c>
      <c r="S253" s="146" t="str">
        <f t="shared" si="87"/>
        <v/>
      </c>
      <c r="U253" s="145" t="str">
        <f t="shared" si="88"/>
        <v/>
      </c>
      <c r="V253" s="146" t="str">
        <f t="shared" si="89"/>
        <v/>
      </c>
      <c r="W253" s="147" t="str">
        <f t="shared" si="90"/>
        <v/>
      </c>
      <c r="X253" s="146" t="str">
        <f t="shared" si="91"/>
        <v/>
      </c>
      <c r="Y253" s="146" t="str">
        <f t="shared" si="92"/>
        <v/>
      </c>
      <c r="Z253" s="146" t="str">
        <f t="shared" si="93"/>
        <v/>
      </c>
      <c r="AA253" s="146" t="str">
        <f t="shared" si="94"/>
        <v/>
      </c>
      <c r="AB253" s="146" t="str">
        <f t="shared" si="95"/>
        <v/>
      </c>
    </row>
    <row r="254" spans="3:28" hidden="1" x14ac:dyDescent="0.25">
      <c r="C254" s="145" t="str">
        <f t="shared" si="72"/>
        <v/>
      </c>
      <c r="D254" s="146" t="str">
        <f t="shared" si="73"/>
        <v/>
      </c>
      <c r="E254" s="147" t="str">
        <f t="shared" si="74"/>
        <v/>
      </c>
      <c r="F254" s="146" t="str">
        <f t="shared" si="75"/>
        <v/>
      </c>
      <c r="G254" s="146" t="str">
        <f t="shared" si="76"/>
        <v/>
      </c>
      <c r="H254" s="146" t="str">
        <f t="shared" si="77"/>
        <v/>
      </c>
      <c r="I254" s="146" t="str">
        <f t="shared" si="78"/>
        <v/>
      </c>
      <c r="J254" s="146" t="str">
        <f t="shared" si="79"/>
        <v/>
      </c>
      <c r="L254" s="145" t="str">
        <f t="shared" si="80"/>
        <v/>
      </c>
      <c r="M254" s="146" t="str">
        <f t="shared" si="81"/>
        <v/>
      </c>
      <c r="N254" s="147" t="str">
        <f t="shared" si="82"/>
        <v/>
      </c>
      <c r="O254" s="146" t="str">
        <f t="shared" si="83"/>
        <v/>
      </c>
      <c r="P254" s="146" t="str">
        <f t="shared" si="84"/>
        <v/>
      </c>
      <c r="Q254" s="146" t="str">
        <f t="shared" si="85"/>
        <v/>
      </c>
      <c r="R254" s="146" t="str">
        <f t="shared" si="86"/>
        <v/>
      </c>
      <c r="S254" s="146" t="str">
        <f t="shared" si="87"/>
        <v/>
      </c>
      <c r="U254" s="145" t="str">
        <f t="shared" si="88"/>
        <v/>
      </c>
      <c r="V254" s="146" t="str">
        <f t="shared" si="89"/>
        <v/>
      </c>
      <c r="W254" s="147" t="str">
        <f t="shared" si="90"/>
        <v/>
      </c>
      <c r="X254" s="146" t="str">
        <f t="shared" si="91"/>
        <v/>
      </c>
      <c r="Y254" s="146" t="str">
        <f t="shared" si="92"/>
        <v/>
      </c>
      <c r="Z254" s="146" t="str">
        <f t="shared" si="93"/>
        <v/>
      </c>
      <c r="AA254" s="146" t="str">
        <f t="shared" si="94"/>
        <v/>
      </c>
      <c r="AB254" s="146" t="str">
        <f t="shared" si="95"/>
        <v/>
      </c>
    </row>
    <row r="255" spans="3:28" hidden="1" x14ac:dyDescent="0.25">
      <c r="C255" s="145" t="str">
        <f t="shared" si="72"/>
        <v/>
      </c>
      <c r="D255" s="146" t="str">
        <f t="shared" si="73"/>
        <v/>
      </c>
      <c r="E255" s="147" t="str">
        <f t="shared" si="74"/>
        <v/>
      </c>
      <c r="F255" s="146" t="str">
        <f t="shared" si="75"/>
        <v/>
      </c>
      <c r="G255" s="146" t="str">
        <f t="shared" si="76"/>
        <v/>
      </c>
      <c r="H255" s="146" t="str">
        <f t="shared" si="77"/>
        <v/>
      </c>
      <c r="I255" s="146" t="str">
        <f t="shared" si="78"/>
        <v/>
      </c>
      <c r="J255" s="146" t="str">
        <f t="shared" si="79"/>
        <v/>
      </c>
      <c r="L255" s="145" t="str">
        <f t="shared" si="80"/>
        <v/>
      </c>
      <c r="M255" s="146" t="str">
        <f t="shared" si="81"/>
        <v/>
      </c>
      <c r="N255" s="147" t="str">
        <f t="shared" si="82"/>
        <v/>
      </c>
      <c r="O255" s="146" t="str">
        <f t="shared" si="83"/>
        <v/>
      </c>
      <c r="P255" s="146" t="str">
        <f t="shared" si="84"/>
        <v/>
      </c>
      <c r="Q255" s="146" t="str">
        <f t="shared" si="85"/>
        <v/>
      </c>
      <c r="R255" s="146" t="str">
        <f t="shared" si="86"/>
        <v/>
      </c>
      <c r="S255" s="146" t="str">
        <f t="shared" si="87"/>
        <v/>
      </c>
      <c r="U255" s="145" t="str">
        <f t="shared" si="88"/>
        <v/>
      </c>
      <c r="V255" s="146" t="str">
        <f t="shared" si="89"/>
        <v/>
      </c>
      <c r="W255" s="147" t="str">
        <f t="shared" si="90"/>
        <v/>
      </c>
      <c r="X255" s="146" t="str">
        <f t="shared" si="91"/>
        <v/>
      </c>
      <c r="Y255" s="146" t="str">
        <f t="shared" si="92"/>
        <v/>
      </c>
      <c r="Z255" s="146" t="str">
        <f t="shared" si="93"/>
        <v/>
      </c>
      <c r="AA255" s="146" t="str">
        <f t="shared" si="94"/>
        <v/>
      </c>
      <c r="AB255" s="146" t="str">
        <f t="shared" si="95"/>
        <v/>
      </c>
    </row>
    <row r="256" spans="3:28" hidden="1" x14ac:dyDescent="0.25">
      <c r="C256" s="145" t="str">
        <f t="shared" si="72"/>
        <v/>
      </c>
      <c r="D256" s="146" t="str">
        <f t="shared" si="73"/>
        <v/>
      </c>
      <c r="E256" s="147" t="str">
        <f t="shared" si="74"/>
        <v/>
      </c>
      <c r="F256" s="146" t="str">
        <f t="shared" si="75"/>
        <v/>
      </c>
      <c r="G256" s="146" t="str">
        <f t="shared" si="76"/>
        <v/>
      </c>
      <c r="H256" s="146" t="str">
        <f t="shared" si="77"/>
        <v/>
      </c>
      <c r="I256" s="146" t="str">
        <f t="shared" si="78"/>
        <v/>
      </c>
      <c r="J256" s="146" t="str">
        <f t="shared" si="79"/>
        <v/>
      </c>
      <c r="L256" s="145" t="str">
        <f t="shared" si="80"/>
        <v/>
      </c>
      <c r="M256" s="146" t="str">
        <f t="shared" si="81"/>
        <v/>
      </c>
      <c r="N256" s="147" t="str">
        <f t="shared" si="82"/>
        <v/>
      </c>
      <c r="O256" s="146" t="str">
        <f t="shared" si="83"/>
        <v/>
      </c>
      <c r="P256" s="146" t="str">
        <f t="shared" si="84"/>
        <v/>
      </c>
      <c r="Q256" s="146" t="str">
        <f t="shared" si="85"/>
        <v/>
      </c>
      <c r="R256" s="146" t="str">
        <f t="shared" si="86"/>
        <v/>
      </c>
      <c r="S256" s="146" t="str">
        <f t="shared" si="87"/>
        <v/>
      </c>
      <c r="U256" s="145" t="str">
        <f t="shared" si="88"/>
        <v/>
      </c>
      <c r="V256" s="146" t="str">
        <f t="shared" si="89"/>
        <v/>
      </c>
      <c r="W256" s="147" t="str">
        <f t="shared" si="90"/>
        <v/>
      </c>
      <c r="X256" s="146" t="str">
        <f t="shared" si="91"/>
        <v/>
      </c>
      <c r="Y256" s="146" t="str">
        <f t="shared" si="92"/>
        <v/>
      </c>
      <c r="Z256" s="146" t="str">
        <f t="shared" si="93"/>
        <v/>
      </c>
      <c r="AA256" s="146" t="str">
        <f t="shared" si="94"/>
        <v/>
      </c>
      <c r="AB256" s="146" t="str">
        <f t="shared" si="95"/>
        <v/>
      </c>
    </row>
    <row r="257" spans="3:28" hidden="1" x14ac:dyDescent="0.25">
      <c r="C257" s="145" t="str">
        <f t="shared" si="72"/>
        <v/>
      </c>
      <c r="D257" s="146" t="str">
        <f t="shared" si="73"/>
        <v/>
      </c>
      <c r="E257" s="147" t="str">
        <f t="shared" si="74"/>
        <v/>
      </c>
      <c r="F257" s="146" t="str">
        <f t="shared" si="75"/>
        <v/>
      </c>
      <c r="G257" s="146" t="str">
        <f t="shared" si="76"/>
        <v/>
      </c>
      <c r="H257" s="146" t="str">
        <f t="shared" si="77"/>
        <v/>
      </c>
      <c r="I257" s="146" t="str">
        <f t="shared" si="78"/>
        <v/>
      </c>
      <c r="J257" s="146" t="str">
        <f t="shared" si="79"/>
        <v/>
      </c>
      <c r="L257" s="145" t="str">
        <f t="shared" si="80"/>
        <v/>
      </c>
      <c r="M257" s="146" t="str">
        <f t="shared" si="81"/>
        <v/>
      </c>
      <c r="N257" s="147" t="str">
        <f t="shared" si="82"/>
        <v/>
      </c>
      <c r="O257" s="146" t="str">
        <f t="shared" si="83"/>
        <v/>
      </c>
      <c r="P257" s="146" t="str">
        <f t="shared" si="84"/>
        <v/>
      </c>
      <c r="Q257" s="146" t="str">
        <f t="shared" si="85"/>
        <v/>
      </c>
      <c r="R257" s="146" t="str">
        <f t="shared" si="86"/>
        <v/>
      </c>
      <c r="S257" s="146" t="str">
        <f t="shared" si="87"/>
        <v/>
      </c>
      <c r="U257" s="145" t="str">
        <f t="shared" si="88"/>
        <v/>
      </c>
      <c r="V257" s="146" t="str">
        <f t="shared" si="89"/>
        <v/>
      </c>
      <c r="W257" s="147" t="str">
        <f t="shared" si="90"/>
        <v/>
      </c>
      <c r="X257" s="146" t="str">
        <f t="shared" si="91"/>
        <v/>
      </c>
      <c r="Y257" s="146" t="str">
        <f t="shared" si="92"/>
        <v/>
      </c>
      <c r="Z257" s="146" t="str">
        <f t="shared" si="93"/>
        <v/>
      </c>
      <c r="AA257" s="146" t="str">
        <f t="shared" si="94"/>
        <v/>
      </c>
      <c r="AB257" s="146" t="str">
        <f t="shared" si="95"/>
        <v/>
      </c>
    </row>
    <row r="258" spans="3:28" hidden="1" x14ac:dyDescent="0.25">
      <c r="C258" s="145" t="str">
        <f t="shared" si="72"/>
        <v/>
      </c>
      <c r="D258" s="146" t="str">
        <f t="shared" si="73"/>
        <v/>
      </c>
      <c r="E258" s="147" t="str">
        <f t="shared" si="74"/>
        <v/>
      </c>
      <c r="F258" s="146" t="str">
        <f t="shared" si="75"/>
        <v/>
      </c>
      <c r="G258" s="146" t="str">
        <f t="shared" si="76"/>
        <v/>
      </c>
      <c r="H258" s="146" t="str">
        <f t="shared" si="77"/>
        <v/>
      </c>
      <c r="I258" s="146" t="str">
        <f t="shared" si="78"/>
        <v/>
      </c>
      <c r="J258" s="146" t="str">
        <f t="shared" si="79"/>
        <v/>
      </c>
      <c r="L258" s="145" t="str">
        <f t="shared" si="80"/>
        <v/>
      </c>
      <c r="M258" s="146" t="str">
        <f t="shared" si="81"/>
        <v/>
      </c>
      <c r="N258" s="147" t="str">
        <f t="shared" si="82"/>
        <v/>
      </c>
      <c r="O258" s="146" t="str">
        <f t="shared" si="83"/>
        <v/>
      </c>
      <c r="P258" s="146" t="str">
        <f t="shared" si="84"/>
        <v/>
      </c>
      <c r="Q258" s="146" t="str">
        <f t="shared" si="85"/>
        <v/>
      </c>
      <c r="R258" s="146" t="str">
        <f t="shared" si="86"/>
        <v/>
      </c>
      <c r="S258" s="146" t="str">
        <f t="shared" si="87"/>
        <v/>
      </c>
      <c r="U258" s="145" t="str">
        <f t="shared" si="88"/>
        <v/>
      </c>
      <c r="V258" s="146" t="str">
        <f t="shared" si="89"/>
        <v/>
      </c>
      <c r="W258" s="147" t="str">
        <f t="shared" si="90"/>
        <v/>
      </c>
      <c r="X258" s="146" t="str">
        <f t="shared" si="91"/>
        <v/>
      </c>
      <c r="Y258" s="146" t="str">
        <f t="shared" si="92"/>
        <v/>
      </c>
      <c r="Z258" s="146" t="str">
        <f t="shared" si="93"/>
        <v/>
      </c>
      <c r="AA258" s="146" t="str">
        <f t="shared" si="94"/>
        <v/>
      </c>
      <c r="AB258" s="146" t="str">
        <f t="shared" si="95"/>
        <v/>
      </c>
    </row>
    <row r="259" spans="3:28" hidden="1" x14ac:dyDescent="0.25">
      <c r="C259" s="145" t="str">
        <f t="shared" si="72"/>
        <v/>
      </c>
      <c r="D259" s="146" t="str">
        <f t="shared" si="73"/>
        <v/>
      </c>
      <c r="E259" s="147" t="str">
        <f t="shared" si="74"/>
        <v/>
      </c>
      <c r="F259" s="146" t="str">
        <f t="shared" si="75"/>
        <v/>
      </c>
      <c r="G259" s="146" t="str">
        <f t="shared" si="76"/>
        <v/>
      </c>
      <c r="H259" s="146" t="str">
        <f t="shared" si="77"/>
        <v/>
      </c>
      <c r="I259" s="146" t="str">
        <f t="shared" si="78"/>
        <v/>
      </c>
      <c r="J259" s="146" t="str">
        <f t="shared" si="79"/>
        <v/>
      </c>
      <c r="L259" s="145" t="str">
        <f t="shared" si="80"/>
        <v/>
      </c>
      <c r="M259" s="146" t="str">
        <f t="shared" si="81"/>
        <v/>
      </c>
      <c r="N259" s="147" t="str">
        <f t="shared" si="82"/>
        <v/>
      </c>
      <c r="O259" s="146" t="str">
        <f t="shared" si="83"/>
        <v/>
      </c>
      <c r="P259" s="146" t="str">
        <f t="shared" si="84"/>
        <v/>
      </c>
      <c r="Q259" s="146" t="str">
        <f t="shared" si="85"/>
        <v/>
      </c>
      <c r="R259" s="146" t="str">
        <f t="shared" si="86"/>
        <v/>
      </c>
      <c r="S259" s="146" t="str">
        <f t="shared" si="87"/>
        <v/>
      </c>
      <c r="U259" s="145" t="str">
        <f t="shared" si="88"/>
        <v/>
      </c>
      <c r="V259" s="146" t="str">
        <f t="shared" si="89"/>
        <v/>
      </c>
      <c r="W259" s="147" t="str">
        <f t="shared" si="90"/>
        <v/>
      </c>
      <c r="X259" s="146" t="str">
        <f t="shared" si="91"/>
        <v/>
      </c>
      <c r="Y259" s="146" t="str">
        <f t="shared" si="92"/>
        <v/>
      </c>
      <c r="Z259" s="146" t="str">
        <f t="shared" si="93"/>
        <v/>
      </c>
      <c r="AA259" s="146" t="str">
        <f t="shared" si="94"/>
        <v/>
      </c>
      <c r="AB259" s="146" t="str">
        <f t="shared" si="95"/>
        <v/>
      </c>
    </row>
    <row r="260" spans="3:28" hidden="1" x14ac:dyDescent="0.25">
      <c r="C260" s="145" t="str">
        <f t="shared" si="72"/>
        <v/>
      </c>
      <c r="D260" s="146" t="str">
        <f t="shared" si="73"/>
        <v/>
      </c>
      <c r="E260" s="147" t="str">
        <f t="shared" si="74"/>
        <v/>
      </c>
      <c r="F260" s="146" t="str">
        <f t="shared" si="75"/>
        <v/>
      </c>
      <c r="G260" s="146" t="str">
        <f t="shared" si="76"/>
        <v/>
      </c>
      <c r="H260" s="146" t="str">
        <f t="shared" si="77"/>
        <v/>
      </c>
      <c r="I260" s="146" t="str">
        <f t="shared" si="78"/>
        <v/>
      </c>
      <c r="J260" s="146" t="str">
        <f t="shared" si="79"/>
        <v/>
      </c>
      <c r="L260" s="145" t="str">
        <f t="shared" si="80"/>
        <v/>
      </c>
      <c r="M260" s="146" t="str">
        <f t="shared" si="81"/>
        <v/>
      </c>
      <c r="N260" s="147" t="str">
        <f t="shared" si="82"/>
        <v/>
      </c>
      <c r="O260" s="146" t="str">
        <f t="shared" si="83"/>
        <v/>
      </c>
      <c r="P260" s="146" t="str">
        <f t="shared" si="84"/>
        <v/>
      </c>
      <c r="Q260" s="146" t="str">
        <f t="shared" si="85"/>
        <v/>
      </c>
      <c r="R260" s="146" t="str">
        <f t="shared" si="86"/>
        <v/>
      </c>
      <c r="S260" s="146" t="str">
        <f t="shared" si="87"/>
        <v/>
      </c>
      <c r="U260" s="145" t="str">
        <f t="shared" si="88"/>
        <v/>
      </c>
      <c r="V260" s="146" t="str">
        <f t="shared" si="89"/>
        <v/>
      </c>
      <c r="W260" s="147" t="str">
        <f t="shared" si="90"/>
        <v/>
      </c>
      <c r="X260" s="146" t="str">
        <f t="shared" si="91"/>
        <v/>
      </c>
      <c r="Y260" s="146" t="str">
        <f t="shared" si="92"/>
        <v/>
      </c>
      <c r="Z260" s="146" t="str">
        <f t="shared" si="93"/>
        <v/>
      </c>
      <c r="AA260" s="146" t="str">
        <f t="shared" si="94"/>
        <v/>
      </c>
      <c r="AB260" s="146" t="str">
        <f t="shared" si="95"/>
        <v/>
      </c>
    </row>
    <row r="261" spans="3:28" hidden="1" x14ac:dyDescent="0.25">
      <c r="C261" s="145" t="str">
        <f t="shared" si="72"/>
        <v/>
      </c>
      <c r="D261" s="146" t="str">
        <f t="shared" si="73"/>
        <v/>
      </c>
      <c r="E261" s="147" t="str">
        <f t="shared" si="74"/>
        <v/>
      </c>
      <c r="F261" s="146" t="str">
        <f t="shared" si="75"/>
        <v/>
      </c>
      <c r="G261" s="146" t="str">
        <f t="shared" si="76"/>
        <v/>
      </c>
      <c r="H261" s="146" t="str">
        <f t="shared" si="77"/>
        <v/>
      </c>
      <c r="I261" s="146" t="str">
        <f t="shared" si="78"/>
        <v/>
      </c>
      <c r="J261" s="146" t="str">
        <f t="shared" si="79"/>
        <v/>
      </c>
      <c r="L261" s="145" t="str">
        <f t="shared" si="80"/>
        <v/>
      </c>
      <c r="M261" s="146" t="str">
        <f t="shared" si="81"/>
        <v/>
      </c>
      <c r="N261" s="147" t="str">
        <f t="shared" si="82"/>
        <v/>
      </c>
      <c r="O261" s="146" t="str">
        <f t="shared" si="83"/>
        <v/>
      </c>
      <c r="P261" s="146" t="str">
        <f t="shared" si="84"/>
        <v/>
      </c>
      <c r="Q261" s="146" t="str">
        <f t="shared" si="85"/>
        <v/>
      </c>
      <c r="R261" s="146" t="str">
        <f t="shared" si="86"/>
        <v/>
      </c>
      <c r="S261" s="146" t="str">
        <f t="shared" si="87"/>
        <v/>
      </c>
      <c r="U261" s="145" t="str">
        <f t="shared" si="88"/>
        <v/>
      </c>
      <c r="V261" s="146" t="str">
        <f t="shared" si="89"/>
        <v/>
      </c>
      <c r="W261" s="147" t="str">
        <f t="shared" si="90"/>
        <v/>
      </c>
      <c r="X261" s="146" t="str">
        <f t="shared" si="91"/>
        <v/>
      </c>
      <c r="Y261" s="146" t="str">
        <f t="shared" si="92"/>
        <v/>
      </c>
      <c r="Z261" s="146" t="str">
        <f t="shared" si="93"/>
        <v/>
      </c>
      <c r="AA261" s="146" t="str">
        <f t="shared" si="94"/>
        <v/>
      </c>
      <c r="AB261" s="146" t="str">
        <f t="shared" si="95"/>
        <v/>
      </c>
    </row>
    <row r="262" spans="3:28" hidden="1" x14ac:dyDescent="0.25">
      <c r="C262" s="145" t="str">
        <f t="shared" si="72"/>
        <v/>
      </c>
      <c r="D262" s="146" t="str">
        <f t="shared" si="73"/>
        <v/>
      </c>
      <c r="E262" s="147" t="str">
        <f t="shared" si="74"/>
        <v/>
      </c>
      <c r="F262" s="146" t="str">
        <f t="shared" si="75"/>
        <v/>
      </c>
      <c r="G262" s="146" t="str">
        <f t="shared" si="76"/>
        <v/>
      </c>
      <c r="H262" s="146" t="str">
        <f t="shared" si="77"/>
        <v/>
      </c>
      <c r="I262" s="146" t="str">
        <f t="shared" si="78"/>
        <v/>
      </c>
      <c r="J262" s="146" t="str">
        <f t="shared" si="79"/>
        <v/>
      </c>
      <c r="L262" s="145" t="str">
        <f t="shared" si="80"/>
        <v/>
      </c>
      <c r="M262" s="146" t="str">
        <f t="shared" si="81"/>
        <v/>
      </c>
      <c r="N262" s="147" t="str">
        <f t="shared" si="82"/>
        <v/>
      </c>
      <c r="O262" s="146" t="str">
        <f t="shared" si="83"/>
        <v/>
      </c>
      <c r="P262" s="146" t="str">
        <f t="shared" si="84"/>
        <v/>
      </c>
      <c r="Q262" s="146" t="str">
        <f t="shared" si="85"/>
        <v/>
      </c>
      <c r="R262" s="146" t="str">
        <f t="shared" si="86"/>
        <v/>
      </c>
      <c r="S262" s="146" t="str">
        <f t="shared" si="87"/>
        <v/>
      </c>
      <c r="U262" s="145" t="str">
        <f t="shared" si="88"/>
        <v/>
      </c>
      <c r="V262" s="146" t="str">
        <f t="shared" si="89"/>
        <v/>
      </c>
      <c r="W262" s="147" t="str">
        <f t="shared" si="90"/>
        <v/>
      </c>
      <c r="X262" s="146" t="str">
        <f t="shared" si="91"/>
        <v/>
      </c>
      <c r="Y262" s="146" t="str">
        <f t="shared" si="92"/>
        <v/>
      </c>
      <c r="Z262" s="146" t="str">
        <f t="shared" si="93"/>
        <v/>
      </c>
      <c r="AA262" s="146" t="str">
        <f t="shared" si="94"/>
        <v/>
      </c>
      <c r="AB262" s="146" t="str">
        <f t="shared" si="95"/>
        <v/>
      </c>
    </row>
    <row r="263" spans="3:28" hidden="1" x14ac:dyDescent="0.25">
      <c r="C263" s="145" t="str">
        <f t="shared" si="72"/>
        <v/>
      </c>
      <c r="D263" s="146" t="str">
        <f t="shared" si="73"/>
        <v/>
      </c>
      <c r="E263" s="147" t="str">
        <f t="shared" si="74"/>
        <v/>
      </c>
      <c r="F263" s="146" t="str">
        <f t="shared" si="75"/>
        <v/>
      </c>
      <c r="G263" s="146" t="str">
        <f t="shared" si="76"/>
        <v/>
      </c>
      <c r="H263" s="146" t="str">
        <f t="shared" si="77"/>
        <v/>
      </c>
      <c r="I263" s="146" t="str">
        <f t="shared" si="78"/>
        <v/>
      </c>
      <c r="J263" s="146" t="str">
        <f t="shared" si="79"/>
        <v/>
      </c>
      <c r="L263" s="145" t="str">
        <f t="shared" si="80"/>
        <v/>
      </c>
      <c r="M263" s="146" t="str">
        <f t="shared" si="81"/>
        <v/>
      </c>
      <c r="N263" s="147" t="str">
        <f t="shared" si="82"/>
        <v/>
      </c>
      <c r="O263" s="146" t="str">
        <f t="shared" si="83"/>
        <v/>
      </c>
      <c r="P263" s="146" t="str">
        <f t="shared" si="84"/>
        <v/>
      </c>
      <c r="Q263" s="146" t="str">
        <f t="shared" si="85"/>
        <v/>
      </c>
      <c r="R263" s="146" t="str">
        <f t="shared" si="86"/>
        <v/>
      </c>
      <c r="S263" s="146" t="str">
        <f t="shared" si="87"/>
        <v/>
      </c>
      <c r="U263" s="145" t="str">
        <f t="shared" si="88"/>
        <v/>
      </c>
      <c r="V263" s="146" t="str">
        <f t="shared" si="89"/>
        <v/>
      </c>
      <c r="W263" s="147" t="str">
        <f t="shared" si="90"/>
        <v/>
      </c>
      <c r="X263" s="146" t="str">
        <f t="shared" si="91"/>
        <v/>
      </c>
      <c r="Y263" s="146" t="str">
        <f t="shared" si="92"/>
        <v/>
      </c>
      <c r="Z263" s="146" t="str">
        <f t="shared" si="93"/>
        <v/>
      </c>
      <c r="AA263" s="146" t="str">
        <f t="shared" si="94"/>
        <v/>
      </c>
      <c r="AB263" s="146" t="str">
        <f t="shared" si="95"/>
        <v/>
      </c>
    </row>
    <row r="264" spans="3:28" hidden="1" x14ac:dyDescent="0.25">
      <c r="C264" s="145" t="str">
        <f t="shared" si="72"/>
        <v/>
      </c>
      <c r="D264" s="146" t="str">
        <f t="shared" si="73"/>
        <v/>
      </c>
      <c r="E264" s="147" t="str">
        <f t="shared" si="74"/>
        <v/>
      </c>
      <c r="F264" s="146" t="str">
        <f t="shared" si="75"/>
        <v/>
      </c>
      <c r="G264" s="146" t="str">
        <f t="shared" si="76"/>
        <v/>
      </c>
      <c r="H264" s="146" t="str">
        <f t="shared" si="77"/>
        <v/>
      </c>
      <c r="I264" s="146" t="str">
        <f t="shared" si="78"/>
        <v/>
      </c>
      <c r="J264" s="146" t="str">
        <f t="shared" si="79"/>
        <v/>
      </c>
      <c r="L264" s="145" t="str">
        <f t="shared" si="80"/>
        <v/>
      </c>
      <c r="M264" s="146" t="str">
        <f t="shared" si="81"/>
        <v/>
      </c>
      <c r="N264" s="147" t="str">
        <f t="shared" si="82"/>
        <v/>
      </c>
      <c r="O264" s="146" t="str">
        <f t="shared" si="83"/>
        <v/>
      </c>
      <c r="P264" s="146" t="str">
        <f t="shared" si="84"/>
        <v/>
      </c>
      <c r="Q264" s="146" t="str">
        <f t="shared" si="85"/>
        <v/>
      </c>
      <c r="R264" s="146" t="str">
        <f t="shared" si="86"/>
        <v/>
      </c>
      <c r="S264" s="146" t="str">
        <f t="shared" si="87"/>
        <v/>
      </c>
      <c r="U264" s="145" t="str">
        <f t="shared" si="88"/>
        <v/>
      </c>
      <c r="V264" s="146" t="str">
        <f t="shared" si="89"/>
        <v/>
      </c>
      <c r="W264" s="147" t="str">
        <f t="shared" si="90"/>
        <v/>
      </c>
      <c r="X264" s="146" t="str">
        <f t="shared" si="91"/>
        <v/>
      </c>
      <c r="Y264" s="146" t="str">
        <f t="shared" si="92"/>
        <v/>
      </c>
      <c r="Z264" s="146" t="str">
        <f t="shared" si="93"/>
        <v/>
      </c>
      <c r="AA264" s="146" t="str">
        <f t="shared" si="94"/>
        <v/>
      </c>
      <c r="AB264" s="146" t="str">
        <f t="shared" si="95"/>
        <v/>
      </c>
    </row>
    <row r="265" spans="3:28" hidden="1" x14ac:dyDescent="0.25">
      <c r="C265" s="145" t="str">
        <f t="shared" si="72"/>
        <v/>
      </c>
      <c r="D265" s="146" t="str">
        <f t="shared" si="73"/>
        <v/>
      </c>
      <c r="E265" s="147" t="str">
        <f t="shared" si="74"/>
        <v/>
      </c>
      <c r="F265" s="146" t="str">
        <f t="shared" si="75"/>
        <v/>
      </c>
      <c r="G265" s="146" t="str">
        <f t="shared" si="76"/>
        <v/>
      </c>
      <c r="H265" s="146" t="str">
        <f t="shared" si="77"/>
        <v/>
      </c>
      <c r="I265" s="146" t="str">
        <f t="shared" si="78"/>
        <v/>
      </c>
      <c r="J265" s="146" t="str">
        <f t="shared" si="79"/>
        <v/>
      </c>
      <c r="L265" s="145" t="str">
        <f t="shared" si="80"/>
        <v/>
      </c>
      <c r="M265" s="146" t="str">
        <f t="shared" si="81"/>
        <v/>
      </c>
      <c r="N265" s="147" t="str">
        <f t="shared" si="82"/>
        <v/>
      </c>
      <c r="O265" s="146" t="str">
        <f t="shared" si="83"/>
        <v/>
      </c>
      <c r="P265" s="146" t="str">
        <f t="shared" si="84"/>
        <v/>
      </c>
      <c r="Q265" s="146" t="str">
        <f t="shared" si="85"/>
        <v/>
      </c>
      <c r="R265" s="146" t="str">
        <f t="shared" si="86"/>
        <v/>
      </c>
      <c r="S265" s="146" t="str">
        <f t="shared" si="87"/>
        <v/>
      </c>
      <c r="U265" s="145" t="str">
        <f t="shared" si="88"/>
        <v/>
      </c>
      <c r="V265" s="146" t="str">
        <f t="shared" si="89"/>
        <v/>
      </c>
      <c r="W265" s="147" t="str">
        <f t="shared" si="90"/>
        <v/>
      </c>
      <c r="X265" s="146" t="str">
        <f t="shared" si="91"/>
        <v/>
      </c>
      <c r="Y265" s="146" t="str">
        <f t="shared" si="92"/>
        <v/>
      </c>
      <c r="Z265" s="146" t="str">
        <f t="shared" si="93"/>
        <v/>
      </c>
      <c r="AA265" s="146" t="str">
        <f t="shared" si="94"/>
        <v/>
      </c>
      <c r="AB265" s="146" t="str">
        <f t="shared" si="95"/>
        <v/>
      </c>
    </row>
    <row r="266" spans="3:28" hidden="1" x14ac:dyDescent="0.25">
      <c r="C266" s="145" t="str">
        <f t="shared" si="72"/>
        <v/>
      </c>
      <c r="D266" s="146" t="str">
        <f t="shared" si="73"/>
        <v/>
      </c>
      <c r="E266" s="147" t="str">
        <f t="shared" si="74"/>
        <v/>
      </c>
      <c r="F266" s="146" t="str">
        <f t="shared" si="75"/>
        <v/>
      </c>
      <c r="G266" s="146" t="str">
        <f t="shared" si="76"/>
        <v/>
      </c>
      <c r="H266" s="146" t="str">
        <f t="shared" si="77"/>
        <v/>
      </c>
      <c r="I266" s="146" t="str">
        <f t="shared" si="78"/>
        <v/>
      </c>
      <c r="J266" s="146" t="str">
        <f t="shared" si="79"/>
        <v/>
      </c>
      <c r="L266" s="145" t="str">
        <f t="shared" si="80"/>
        <v/>
      </c>
      <c r="M266" s="146" t="str">
        <f t="shared" si="81"/>
        <v/>
      </c>
      <c r="N266" s="147" t="str">
        <f t="shared" si="82"/>
        <v/>
      </c>
      <c r="O266" s="146" t="str">
        <f t="shared" si="83"/>
        <v/>
      </c>
      <c r="P266" s="146" t="str">
        <f t="shared" si="84"/>
        <v/>
      </c>
      <c r="Q266" s="146" t="str">
        <f t="shared" si="85"/>
        <v/>
      </c>
      <c r="R266" s="146" t="str">
        <f t="shared" si="86"/>
        <v/>
      </c>
      <c r="S266" s="146" t="str">
        <f t="shared" si="87"/>
        <v/>
      </c>
      <c r="U266" s="145" t="str">
        <f t="shared" si="88"/>
        <v/>
      </c>
      <c r="V266" s="146" t="str">
        <f t="shared" si="89"/>
        <v/>
      </c>
      <c r="W266" s="147" t="str">
        <f t="shared" si="90"/>
        <v/>
      </c>
      <c r="X266" s="146" t="str">
        <f t="shared" si="91"/>
        <v/>
      </c>
      <c r="Y266" s="146" t="str">
        <f t="shared" si="92"/>
        <v/>
      </c>
      <c r="Z266" s="146" t="str">
        <f t="shared" si="93"/>
        <v/>
      </c>
      <c r="AA266" s="146" t="str">
        <f t="shared" si="94"/>
        <v/>
      </c>
      <c r="AB266" s="146" t="str">
        <f t="shared" si="95"/>
        <v/>
      </c>
    </row>
    <row r="267" spans="3:28" hidden="1" x14ac:dyDescent="0.25">
      <c r="C267" s="145" t="str">
        <f t="shared" si="72"/>
        <v/>
      </c>
      <c r="D267" s="146" t="str">
        <f t="shared" si="73"/>
        <v/>
      </c>
      <c r="E267" s="147" t="str">
        <f t="shared" si="74"/>
        <v/>
      </c>
      <c r="F267" s="146" t="str">
        <f t="shared" si="75"/>
        <v/>
      </c>
      <c r="G267" s="146" t="str">
        <f t="shared" si="76"/>
        <v/>
      </c>
      <c r="H267" s="146" t="str">
        <f t="shared" si="77"/>
        <v/>
      </c>
      <c r="I267" s="146" t="str">
        <f t="shared" si="78"/>
        <v/>
      </c>
      <c r="J267" s="146" t="str">
        <f t="shared" si="79"/>
        <v/>
      </c>
      <c r="L267" s="145" t="str">
        <f t="shared" si="80"/>
        <v/>
      </c>
      <c r="M267" s="146" t="str">
        <f t="shared" si="81"/>
        <v/>
      </c>
      <c r="N267" s="147" t="str">
        <f t="shared" si="82"/>
        <v/>
      </c>
      <c r="O267" s="146" t="str">
        <f t="shared" si="83"/>
        <v/>
      </c>
      <c r="P267" s="146" t="str">
        <f t="shared" si="84"/>
        <v/>
      </c>
      <c r="Q267" s="146" t="str">
        <f t="shared" si="85"/>
        <v/>
      </c>
      <c r="R267" s="146" t="str">
        <f t="shared" si="86"/>
        <v/>
      </c>
      <c r="S267" s="146" t="str">
        <f t="shared" si="87"/>
        <v/>
      </c>
      <c r="U267" s="145" t="str">
        <f t="shared" si="88"/>
        <v/>
      </c>
      <c r="V267" s="146" t="str">
        <f t="shared" si="89"/>
        <v/>
      </c>
      <c r="W267" s="147" t="str">
        <f t="shared" si="90"/>
        <v/>
      </c>
      <c r="X267" s="146" t="str">
        <f t="shared" si="91"/>
        <v/>
      </c>
      <c r="Y267" s="146" t="str">
        <f t="shared" si="92"/>
        <v/>
      </c>
      <c r="Z267" s="146" t="str">
        <f t="shared" si="93"/>
        <v/>
      </c>
      <c r="AA267" s="146" t="str">
        <f t="shared" si="94"/>
        <v/>
      </c>
      <c r="AB267" s="146" t="str">
        <f t="shared" si="95"/>
        <v/>
      </c>
    </row>
    <row r="268" spans="3:28" hidden="1" x14ac:dyDescent="0.25">
      <c r="C268" s="145" t="str">
        <f t="shared" si="72"/>
        <v/>
      </c>
      <c r="D268" s="146" t="str">
        <f t="shared" si="73"/>
        <v/>
      </c>
      <c r="E268" s="147" t="str">
        <f t="shared" si="74"/>
        <v/>
      </c>
      <c r="F268" s="146" t="str">
        <f t="shared" si="75"/>
        <v/>
      </c>
      <c r="G268" s="146" t="str">
        <f t="shared" si="76"/>
        <v/>
      </c>
      <c r="H268" s="146" t="str">
        <f t="shared" si="77"/>
        <v/>
      </c>
      <c r="I268" s="146" t="str">
        <f t="shared" si="78"/>
        <v/>
      </c>
      <c r="J268" s="146" t="str">
        <f t="shared" si="79"/>
        <v/>
      </c>
      <c r="L268" s="145" t="str">
        <f t="shared" si="80"/>
        <v/>
      </c>
      <c r="M268" s="146" t="str">
        <f t="shared" si="81"/>
        <v/>
      </c>
      <c r="N268" s="147" t="str">
        <f t="shared" si="82"/>
        <v/>
      </c>
      <c r="O268" s="146" t="str">
        <f t="shared" si="83"/>
        <v/>
      </c>
      <c r="P268" s="146" t="str">
        <f t="shared" si="84"/>
        <v/>
      </c>
      <c r="Q268" s="146" t="str">
        <f t="shared" si="85"/>
        <v/>
      </c>
      <c r="R268" s="146" t="str">
        <f t="shared" si="86"/>
        <v/>
      </c>
      <c r="S268" s="146" t="str">
        <f t="shared" si="87"/>
        <v/>
      </c>
      <c r="U268" s="145" t="str">
        <f t="shared" si="88"/>
        <v/>
      </c>
      <c r="V268" s="146" t="str">
        <f t="shared" si="89"/>
        <v/>
      </c>
      <c r="W268" s="147" t="str">
        <f t="shared" si="90"/>
        <v/>
      </c>
      <c r="X268" s="146" t="str">
        <f t="shared" si="91"/>
        <v/>
      </c>
      <c r="Y268" s="146" t="str">
        <f t="shared" si="92"/>
        <v/>
      </c>
      <c r="Z268" s="146" t="str">
        <f t="shared" si="93"/>
        <v/>
      </c>
      <c r="AA268" s="146" t="str">
        <f t="shared" si="94"/>
        <v/>
      </c>
      <c r="AB268" s="146" t="str">
        <f t="shared" si="95"/>
        <v/>
      </c>
    </row>
    <row r="269" spans="3:28" hidden="1" x14ac:dyDescent="0.25">
      <c r="C269" s="145" t="str">
        <f t="shared" si="72"/>
        <v/>
      </c>
      <c r="D269" s="146" t="str">
        <f t="shared" si="73"/>
        <v/>
      </c>
      <c r="E269" s="147" t="str">
        <f t="shared" si="74"/>
        <v/>
      </c>
      <c r="F269" s="146" t="str">
        <f t="shared" si="75"/>
        <v/>
      </c>
      <c r="G269" s="146" t="str">
        <f t="shared" si="76"/>
        <v/>
      </c>
      <c r="H269" s="146" t="str">
        <f t="shared" si="77"/>
        <v/>
      </c>
      <c r="I269" s="146" t="str">
        <f t="shared" si="78"/>
        <v/>
      </c>
      <c r="J269" s="146" t="str">
        <f t="shared" si="79"/>
        <v/>
      </c>
      <c r="L269" s="145" t="str">
        <f t="shared" si="80"/>
        <v/>
      </c>
      <c r="M269" s="146" t="str">
        <f t="shared" si="81"/>
        <v/>
      </c>
      <c r="N269" s="147" t="str">
        <f t="shared" si="82"/>
        <v/>
      </c>
      <c r="O269" s="146" t="str">
        <f t="shared" si="83"/>
        <v/>
      </c>
      <c r="P269" s="146" t="str">
        <f t="shared" si="84"/>
        <v/>
      </c>
      <c r="Q269" s="146" t="str">
        <f t="shared" si="85"/>
        <v/>
      </c>
      <c r="R269" s="146" t="str">
        <f t="shared" si="86"/>
        <v/>
      </c>
      <c r="S269" s="146" t="str">
        <f t="shared" si="87"/>
        <v/>
      </c>
      <c r="U269" s="145" t="str">
        <f t="shared" si="88"/>
        <v/>
      </c>
      <c r="V269" s="146" t="str">
        <f t="shared" si="89"/>
        <v/>
      </c>
      <c r="W269" s="147" t="str">
        <f t="shared" si="90"/>
        <v/>
      </c>
      <c r="X269" s="146" t="str">
        <f t="shared" si="91"/>
        <v/>
      </c>
      <c r="Y269" s="146" t="str">
        <f t="shared" si="92"/>
        <v/>
      </c>
      <c r="Z269" s="146" t="str">
        <f t="shared" si="93"/>
        <v/>
      </c>
      <c r="AA269" s="146" t="str">
        <f t="shared" si="94"/>
        <v/>
      </c>
      <c r="AB269" s="146" t="str">
        <f t="shared" si="95"/>
        <v/>
      </c>
    </row>
    <row r="270" spans="3:28" hidden="1" x14ac:dyDescent="0.25">
      <c r="C270" s="145" t="str">
        <f t="shared" si="72"/>
        <v/>
      </c>
      <c r="D270" s="146" t="str">
        <f t="shared" si="73"/>
        <v/>
      </c>
      <c r="E270" s="147" t="str">
        <f t="shared" si="74"/>
        <v/>
      </c>
      <c r="F270" s="146" t="str">
        <f t="shared" si="75"/>
        <v/>
      </c>
      <c r="G270" s="146" t="str">
        <f t="shared" si="76"/>
        <v/>
      </c>
      <c r="H270" s="146" t="str">
        <f t="shared" si="77"/>
        <v/>
      </c>
      <c r="I270" s="146" t="str">
        <f t="shared" si="78"/>
        <v/>
      </c>
      <c r="J270" s="146" t="str">
        <f t="shared" si="79"/>
        <v/>
      </c>
      <c r="L270" s="145" t="str">
        <f t="shared" si="80"/>
        <v/>
      </c>
      <c r="M270" s="146" t="str">
        <f t="shared" si="81"/>
        <v/>
      </c>
      <c r="N270" s="147" t="str">
        <f t="shared" si="82"/>
        <v/>
      </c>
      <c r="O270" s="146" t="str">
        <f t="shared" si="83"/>
        <v/>
      </c>
      <c r="P270" s="146" t="str">
        <f t="shared" si="84"/>
        <v/>
      </c>
      <c r="Q270" s="146" t="str">
        <f t="shared" si="85"/>
        <v/>
      </c>
      <c r="R270" s="146" t="str">
        <f t="shared" si="86"/>
        <v/>
      </c>
      <c r="S270" s="146" t="str">
        <f t="shared" si="87"/>
        <v/>
      </c>
      <c r="U270" s="145" t="str">
        <f t="shared" si="88"/>
        <v/>
      </c>
      <c r="V270" s="146" t="str">
        <f t="shared" si="89"/>
        <v/>
      </c>
      <c r="W270" s="147" t="str">
        <f t="shared" si="90"/>
        <v/>
      </c>
      <c r="X270" s="146" t="str">
        <f t="shared" si="91"/>
        <v/>
      </c>
      <c r="Y270" s="146" t="str">
        <f t="shared" si="92"/>
        <v/>
      </c>
      <c r="Z270" s="146" t="str">
        <f t="shared" si="93"/>
        <v/>
      </c>
      <c r="AA270" s="146" t="str">
        <f t="shared" si="94"/>
        <v/>
      </c>
      <c r="AB270" s="146" t="str">
        <f t="shared" si="95"/>
        <v/>
      </c>
    </row>
    <row r="271" spans="3:28" hidden="1" x14ac:dyDescent="0.25">
      <c r="C271" s="145" t="str">
        <f t="shared" si="72"/>
        <v/>
      </c>
      <c r="D271" s="146" t="str">
        <f t="shared" si="73"/>
        <v/>
      </c>
      <c r="E271" s="147" t="str">
        <f t="shared" si="74"/>
        <v/>
      </c>
      <c r="F271" s="146" t="str">
        <f t="shared" si="75"/>
        <v/>
      </c>
      <c r="G271" s="146" t="str">
        <f t="shared" si="76"/>
        <v/>
      </c>
      <c r="H271" s="146" t="str">
        <f t="shared" si="77"/>
        <v/>
      </c>
      <c r="I271" s="146" t="str">
        <f t="shared" si="78"/>
        <v/>
      </c>
      <c r="J271" s="146" t="str">
        <f t="shared" si="79"/>
        <v/>
      </c>
      <c r="L271" s="145" t="str">
        <f t="shared" si="80"/>
        <v/>
      </c>
      <c r="M271" s="146" t="str">
        <f t="shared" si="81"/>
        <v/>
      </c>
      <c r="N271" s="147" t="str">
        <f t="shared" si="82"/>
        <v/>
      </c>
      <c r="O271" s="146" t="str">
        <f t="shared" si="83"/>
        <v/>
      </c>
      <c r="P271" s="146" t="str">
        <f t="shared" si="84"/>
        <v/>
      </c>
      <c r="Q271" s="146" t="str">
        <f t="shared" si="85"/>
        <v/>
      </c>
      <c r="R271" s="146" t="str">
        <f t="shared" si="86"/>
        <v/>
      </c>
      <c r="S271" s="146" t="str">
        <f t="shared" si="87"/>
        <v/>
      </c>
      <c r="U271" s="145" t="str">
        <f t="shared" si="88"/>
        <v/>
      </c>
      <c r="V271" s="146" t="str">
        <f t="shared" si="89"/>
        <v/>
      </c>
      <c r="W271" s="147" t="str">
        <f t="shared" si="90"/>
        <v/>
      </c>
      <c r="X271" s="146" t="str">
        <f t="shared" si="91"/>
        <v/>
      </c>
      <c r="Y271" s="146" t="str">
        <f t="shared" si="92"/>
        <v/>
      </c>
      <c r="Z271" s="146" t="str">
        <f t="shared" si="93"/>
        <v/>
      </c>
      <c r="AA271" s="146" t="str">
        <f t="shared" si="94"/>
        <v/>
      </c>
      <c r="AB271" s="146" t="str">
        <f t="shared" si="95"/>
        <v/>
      </c>
    </row>
    <row r="272" spans="3:28" hidden="1" x14ac:dyDescent="0.25">
      <c r="C272" s="145" t="str">
        <f t="shared" si="72"/>
        <v/>
      </c>
      <c r="D272" s="146" t="str">
        <f t="shared" si="73"/>
        <v/>
      </c>
      <c r="E272" s="147" t="str">
        <f t="shared" si="74"/>
        <v/>
      </c>
      <c r="F272" s="146" t="str">
        <f t="shared" si="75"/>
        <v/>
      </c>
      <c r="G272" s="146" t="str">
        <f t="shared" si="76"/>
        <v/>
      </c>
      <c r="H272" s="146" t="str">
        <f t="shared" si="77"/>
        <v/>
      </c>
      <c r="I272" s="146" t="str">
        <f t="shared" si="78"/>
        <v/>
      </c>
      <c r="J272" s="146" t="str">
        <f t="shared" si="79"/>
        <v/>
      </c>
      <c r="L272" s="145" t="str">
        <f t="shared" si="80"/>
        <v/>
      </c>
      <c r="M272" s="146" t="str">
        <f t="shared" si="81"/>
        <v/>
      </c>
      <c r="N272" s="147" t="str">
        <f t="shared" si="82"/>
        <v/>
      </c>
      <c r="O272" s="146" t="str">
        <f t="shared" si="83"/>
        <v/>
      </c>
      <c r="P272" s="146" t="str">
        <f t="shared" si="84"/>
        <v/>
      </c>
      <c r="Q272" s="146" t="str">
        <f t="shared" si="85"/>
        <v/>
      </c>
      <c r="R272" s="146" t="str">
        <f t="shared" si="86"/>
        <v/>
      </c>
      <c r="S272" s="146" t="str">
        <f t="shared" si="87"/>
        <v/>
      </c>
      <c r="U272" s="145" t="str">
        <f t="shared" si="88"/>
        <v/>
      </c>
      <c r="V272" s="146" t="str">
        <f t="shared" si="89"/>
        <v/>
      </c>
      <c r="W272" s="147" t="str">
        <f t="shared" si="90"/>
        <v/>
      </c>
      <c r="X272" s="146" t="str">
        <f t="shared" si="91"/>
        <v/>
      </c>
      <c r="Y272" s="146" t="str">
        <f t="shared" si="92"/>
        <v/>
      </c>
      <c r="Z272" s="146" t="str">
        <f t="shared" si="93"/>
        <v/>
      </c>
      <c r="AA272" s="146" t="str">
        <f t="shared" si="94"/>
        <v/>
      </c>
      <c r="AB272" s="146" t="str">
        <f t="shared" si="95"/>
        <v/>
      </c>
    </row>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sheetData>
  <sheetProtection algorithmName="SHA-512" hashValue="j9TYvbK/e0bulUyCPyDw2IAEmiROmY6KlN1Z/4zwByTk792kLtrCVCQL+w6QSyQFeo/WHTWq3f9eOKl0JcwhvQ==" saltValue="GowNSHhLdHzmk7d5gvR5uQ==" spinCount="100000" sheet="1" objects="1" scenarios="1"/>
  <mergeCells count="3">
    <mergeCell ref="B9:M9"/>
    <mergeCell ref="B10:L10"/>
    <mergeCell ref="C60:G60"/>
  </mergeCells>
  <dataValidations count="5">
    <dataValidation allowBlank="1" showInputMessage="1" showErrorMessage="1" prompt="Indicar o número de anos que se tardará en devolver o préstamo" sqref="D140 M140 V140" xr:uid="{00000000-0002-0000-0600-000000000000}">
      <formula1>0</formula1>
      <formula2>0</formula2>
    </dataValidation>
    <dataValidation allowBlank="1" showInputMessage="1" showErrorMessage="1" prompt="Indicar o importe do préstamo solicitado" sqref="D138 M138 V138" xr:uid="{00000000-0002-0000-0600-000001000000}">
      <formula1>0</formula1>
      <formula2>0</formula2>
    </dataValidation>
    <dataValidation allowBlank="1" showInputMessage="1" showErrorMessage="1" prompt="Señalar se o préstamo é prepagable ou pospagable, do seguinte xeito:_x000a_Prepagable = 1_x000a_Pospagable = 0" sqref="D147 M147 V147" xr:uid="{00000000-0002-0000-0600-000002000000}">
      <formula1>0</formula1>
      <formula2>0</formula2>
    </dataValidation>
    <dataValidation type="list" allowBlank="1" showInputMessage="1" showErrorMessage="1" sqref="E63:G63" xr:uid="{00000000-0002-0000-0600-000003000000}">
      <formula1>$D$128:$D$130</formula1>
      <formula2>0</formula2>
    </dataValidation>
    <dataValidation type="list" allowBlank="1" showInputMessage="1" showErrorMessage="1" sqref="E70:G70" xr:uid="{00000000-0002-0000-0600-000004000000}">
      <formula1>$C$129:$C$130</formula1>
      <formula2>0</formula2>
    </dataValidation>
  </dataValidations>
  <pageMargins left="0.70833333333333304" right="0.70833333333333304" top="0.74791666666666701" bottom="0.74791666666666701" header="0.511811023622047" footer="0.511811023622047"/>
  <pageSetup paperSize="9" scale="31"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AMK83"/>
  <sheetViews>
    <sheetView view="pageBreakPreview" topLeftCell="A26" zoomScaleNormal="30" workbookViewId="0">
      <selection activeCell="D30" sqref="D30"/>
    </sheetView>
  </sheetViews>
  <sheetFormatPr baseColWidth="10" defaultColWidth="8.5703125" defaultRowHeight="15" x14ac:dyDescent="0.25"/>
  <cols>
    <col min="1" max="1" width="5.7109375" style="82" customWidth="1"/>
    <col min="2" max="2" width="46" style="82" customWidth="1"/>
    <col min="3" max="8" width="36.140625" style="82" customWidth="1"/>
    <col min="9" max="1025" width="11.42578125" style="82" customWidth="1"/>
  </cols>
  <sheetData>
    <row r="1" spans="2:13" ht="23.25" x14ac:dyDescent="0.35">
      <c r="B1" s="269" t="str">
        <f>HYPERLINK("#CONTIDOS!A1","Volver ao menú principal")</f>
        <v>Volver ao menú principal</v>
      </c>
      <c r="C1" s="4"/>
      <c r="D1" s="4"/>
      <c r="E1" s="4"/>
      <c r="F1" s="4"/>
      <c r="G1" s="4"/>
      <c r="H1" s="4"/>
      <c r="J1" s="84"/>
    </row>
    <row r="2" spans="2:13" ht="23.25" x14ac:dyDescent="0.35">
      <c r="B2" s="83"/>
      <c r="C2" s="4"/>
      <c r="D2" s="4"/>
      <c r="E2" s="4"/>
      <c r="F2" s="4"/>
      <c r="G2" s="4"/>
      <c r="H2" s="4"/>
      <c r="J2" s="84"/>
    </row>
    <row r="3" spans="2:13" ht="23.25" x14ac:dyDescent="0.35">
      <c r="B3" s="83"/>
      <c r="C3" s="4"/>
      <c r="D3" s="4"/>
      <c r="E3" s="4"/>
      <c r="F3" s="4"/>
      <c r="G3" s="4"/>
      <c r="H3" s="4"/>
      <c r="J3" s="84"/>
    </row>
    <row r="4" spans="2:13" ht="33" customHeight="1" x14ac:dyDescent="0.25">
      <c r="B4" s="221"/>
      <c r="C4" s="221"/>
      <c r="D4" s="221"/>
      <c r="E4" s="221"/>
      <c r="F4" s="221"/>
      <c r="G4" s="221"/>
      <c r="H4" s="221"/>
      <c r="I4" s="222"/>
      <c r="J4" s="222"/>
      <c r="K4" s="222"/>
      <c r="L4" s="222"/>
      <c r="M4" s="222"/>
    </row>
    <row r="5" spans="2:13" ht="23.25" x14ac:dyDescent="0.35">
      <c r="B5" s="223" t="s">
        <v>218</v>
      </c>
      <c r="C5" s="224"/>
      <c r="D5" s="224"/>
      <c r="E5" s="224"/>
      <c r="F5" s="224"/>
      <c r="G5" s="225"/>
      <c r="H5" s="225"/>
      <c r="I5" s="224"/>
      <c r="J5" s="224"/>
      <c r="K5" s="224"/>
      <c r="L5" s="224"/>
      <c r="M5" s="224"/>
    </row>
    <row r="6" spans="2:13" ht="15.75" customHeight="1" x14ac:dyDescent="0.25">
      <c r="B6" s="224"/>
      <c r="C6" s="224"/>
      <c r="D6" s="224"/>
      <c r="E6" s="224"/>
      <c r="F6" s="224"/>
      <c r="G6" s="225"/>
      <c r="H6" s="225"/>
      <c r="I6" s="224"/>
      <c r="J6" s="224"/>
      <c r="K6" s="224"/>
      <c r="L6" s="224"/>
      <c r="M6" s="224"/>
    </row>
    <row r="7" spans="2:13" ht="35.25" customHeight="1" x14ac:dyDescent="0.25">
      <c r="B7" s="226" t="s">
        <v>45</v>
      </c>
      <c r="C7" s="227"/>
      <c r="D7" s="227"/>
      <c r="E7" s="227"/>
      <c r="F7" s="227"/>
      <c r="G7" s="225"/>
      <c r="H7" s="225"/>
      <c r="I7" s="227"/>
      <c r="J7" s="227"/>
      <c r="K7" s="227"/>
      <c r="L7" s="227"/>
      <c r="M7" s="227"/>
    </row>
    <row r="8" spans="2:13" ht="24.75" customHeight="1" x14ac:dyDescent="0.25">
      <c r="B8" s="228" t="s">
        <v>219</v>
      </c>
      <c r="C8" s="229"/>
      <c r="D8" s="229"/>
      <c r="E8" s="229"/>
      <c r="F8" s="229"/>
      <c r="G8" s="229"/>
      <c r="H8" s="229"/>
      <c r="I8" s="229"/>
      <c r="J8" s="229"/>
      <c r="K8" s="229"/>
      <c r="L8" s="229"/>
      <c r="M8" s="229"/>
    </row>
    <row r="9" spans="2:13" ht="24.75" customHeight="1" x14ac:dyDescent="0.25">
      <c r="B9" s="253" t="s">
        <v>220</v>
      </c>
      <c r="C9" s="253"/>
      <c r="D9" s="253"/>
      <c r="E9" s="253"/>
      <c r="F9" s="253"/>
      <c r="G9" s="253"/>
      <c r="H9" s="253"/>
      <c r="I9" s="253"/>
      <c r="J9" s="253"/>
      <c r="K9" s="253"/>
      <c r="L9" s="253"/>
      <c r="M9" s="230"/>
    </row>
    <row r="10" spans="2:13" ht="20.100000000000001" customHeight="1" x14ac:dyDescent="0.3">
      <c r="B10" s="152"/>
      <c r="C10" s="4"/>
      <c r="D10" s="4"/>
      <c r="E10" s="4"/>
      <c r="F10" s="4"/>
      <c r="G10" s="4"/>
      <c r="H10" s="4"/>
    </row>
    <row r="11" spans="2:13" ht="24.95" customHeight="1" x14ac:dyDescent="0.25">
      <c r="B11" s="254" t="s">
        <v>221</v>
      </c>
      <c r="C11" s="254"/>
      <c r="D11" s="254"/>
      <c r="E11" s="254"/>
      <c r="F11" s="254"/>
      <c r="G11" s="254"/>
      <c r="H11" s="254"/>
    </row>
    <row r="12" spans="2:13" ht="24.95" customHeight="1" x14ac:dyDescent="0.25">
      <c r="B12" s="16" t="s">
        <v>222</v>
      </c>
      <c r="C12" s="16" t="s">
        <v>223</v>
      </c>
      <c r="D12" s="16" t="s">
        <v>224</v>
      </c>
      <c r="E12" s="16" t="s">
        <v>225</v>
      </c>
      <c r="F12" s="16" t="s">
        <v>226</v>
      </c>
      <c r="G12" s="16" t="s">
        <v>227</v>
      </c>
      <c r="H12" s="16" t="s">
        <v>228</v>
      </c>
    </row>
    <row r="13" spans="2:13" ht="24.95" customHeight="1" x14ac:dyDescent="0.25">
      <c r="B13" s="153"/>
      <c r="C13" s="154"/>
      <c r="D13" s="154"/>
      <c r="E13" s="155"/>
      <c r="F13" s="273">
        <f t="shared" ref="F13:F22" si="0">(C13+D13)*E13</f>
        <v>0</v>
      </c>
      <c r="G13" s="155"/>
      <c r="H13" s="273">
        <f t="shared" ref="H13:H22" si="1">F13*G13</f>
        <v>0</v>
      </c>
    </row>
    <row r="14" spans="2:13" ht="24.95" customHeight="1" x14ac:dyDescent="0.25">
      <c r="B14" s="153"/>
      <c r="C14" s="154"/>
      <c r="D14" s="154"/>
      <c r="E14" s="155"/>
      <c r="F14" s="273">
        <f t="shared" si="0"/>
        <v>0</v>
      </c>
      <c r="G14" s="155"/>
      <c r="H14" s="273">
        <f t="shared" si="1"/>
        <v>0</v>
      </c>
    </row>
    <row r="15" spans="2:13" ht="24.95" customHeight="1" x14ac:dyDescent="0.25">
      <c r="B15" s="153"/>
      <c r="C15" s="154"/>
      <c r="D15" s="154"/>
      <c r="E15" s="155"/>
      <c r="F15" s="273">
        <f t="shared" si="0"/>
        <v>0</v>
      </c>
      <c r="G15" s="155"/>
      <c r="H15" s="273">
        <f t="shared" si="1"/>
        <v>0</v>
      </c>
    </row>
    <row r="16" spans="2:13" ht="24.95" customHeight="1" x14ac:dyDescent="0.25">
      <c r="B16" s="153"/>
      <c r="C16" s="154"/>
      <c r="D16" s="154"/>
      <c r="E16" s="155"/>
      <c r="F16" s="273">
        <f t="shared" si="0"/>
        <v>0</v>
      </c>
      <c r="G16" s="155"/>
      <c r="H16" s="273">
        <f t="shared" si="1"/>
        <v>0</v>
      </c>
    </row>
    <row r="17" spans="2:9" ht="24.95" customHeight="1" x14ac:dyDescent="0.25">
      <c r="B17" s="153"/>
      <c r="C17" s="154"/>
      <c r="D17" s="154"/>
      <c r="E17" s="155"/>
      <c r="F17" s="273">
        <f t="shared" si="0"/>
        <v>0</v>
      </c>
      <c r="G17" s="155"/>
      <c r="H17" s="273">
        <f t="shared" si="1"/>
        <v>0</v>
      </c>
    </row>
    <row r="18" spans="2:9" ht="24.95" customHeight="1" x14ac:dyDescent="0.25">
      <c r="B18" s="153"/>
      <c r="C18" s="154"/>
      <c r="D18" s="154"/>
      <c r="E18" s="155"/>
      <c r="F18" s="273">
        <f t="shared" si="0"/>
        <v>0</v>
      </c>
      <c r="G18" s="155"/>
      <c r="H18" s="273">
        <f t="shared" si="1"/>
        <v>0</v>
      </c>
    </row>
    <row r="19" spans="2:9" ht="24.95" customHeight="1" x14ac:dyDescent="0.25">
      <c r="B19" s="153"/>
      <c r="C19" s="154"/>
      <c r="D19" s="154"/>
      <c r="E19" s="155"/>
      <c r="F19" s="273">
        <f t="shared" si="0"/>
        <v>0</v>
      </c>
      <c r="G19" s="155"/>
      <c r="H19" s="273">
        <f t="shared" si="1"/>
        <v>0</v>
      </c>
    </row>
    <row r="20" spans="2:9" ht="24.95" customHeight="1" x14ac:dyDescent="0.25">
      <c r="B20" s="153"/>
      <c r="C20" s="154"/>
      <c r="D20" s="154"/>
      <c r="E20" s="155"/>
      <c r="F20" s="273">
        <f t="shared" si="0"/>
        <v>0</v>
      </c>
      <c r="G20" s="155"/>
      <c r="H20" s="273">
        <f t="shared" si="1"/>
        <v>0</v>
      </c>
    </row>
    <row r="21" spans="2:9" ht="24.95" customHeight="1" x14ac:dyDescent="0.25">
      <c r="B21" s="153"/>
      <c r="C21" s="154"/>
      <c r="D21" s="154"/>
      <c r="E21" s="155"/>
      <c r="F21" s="273">
        <f t="shared" si="0"/>
        <v>0</v>
      </c>
      <c r="G21" s="155"/>
      <c r="H21" s="273">
        <f t="shared" si="1"/>
        <v>0</v>
      </c>
    </row>
    <row r="22" spans="2:9" ht="24.95" customHeight="1" x14ac:dyDescent="0.25">
      <c r="B22" s="153"/>
      <c r="C22" s="154"/>
      <c r="D22" s="154"/>
      <c r="E22" s="155"/>
      <c r="F22" s="273">
        <f t="shared" si="0"/>
        <v>0</v>
      </c>
      <c r="G22" s="155"/>
      <c r="H22" s="273">
        <f t="shared" si="1"/>
        <v>0</v>
      </c>
    </row>
    <row r="23" spans="2:9" ht="24.95" customHeight="1" x14ac:dyDescent="0.25">
      <c r="B23" s="255" t="s">
        <v>229</v>
      </c>
      <c r="C23" s="255"/>
      <c r="D23" s="255"/>
      <c r="E23" s="255"/>
      <c r="F23" s="255"/>
      <c r="G23" s="255"/>
      <c r="H23" s="156">
        <f>SUM(H13:H22)</f>
        <v>0</v>
      </c>
      <c r="I23" s="157"/>
    </row>
    <row r="24" spans="2:9" ht="24.95" customHeight="1" x14ac:dyDescent="0.25">
      <c r="B24" s="4"/>
      <c r="C24" s="4"/>
      <c r="D24" s="4"/>
      <c r="E24" s="4"/>
      <c r="F24" s="4"/>
      <c r="G24" s="4"/>
      <c r="H24" s="4"/>
    </row>
    <row r="25" spans="2:9" ht="24.95" customHeight="1" x14ac:dyDescent="0.25">
      <c r="B25" s="254" t="s">
        <v>230</v>
      </c>
      <c r="C25" s="254"/>
      <c r="D25" s="254"/>
      <c r="E25" s="254"/>
      <c r="F25" s="254"/>
      <c r="G25" s="254"/>
      <c r="H25" s="254"/>
    </row>
    <row r="26" spans="2:9" ht="24.95" customHeight="1" x14ac:dyDescent="0.25">
      <c r="B26" s="16" t="s">
        <v>222</v>
      </c>
      <c r="C26" s="16" t="s">
        <v>223</v>
      </c>
      <c r="D26" s="16" t="s">
        <v>224</v>
      </c>
      <c r="E26" s="16" t="s">
        <v>225</v>
      </c>
      <c r="F26" s="16" t="s">
        <v>226</v>
      </c>
      <c r="G26" s="16" t="s">
        <v>227</v>
      </c>
      <c r="H26" s="16" t="s">
        <v>228</v>
      </c>
    </row>
    <row r="27" spans="2:9" ht="24.95" customHeight="1" x14ac:dyDescent="0.25">
      <c r="B27" s="153"/>
      <c r="C27" s="154"/>
      <c r="D27" s="154"/>
      <c r="E27" s="155"/>
      <c r="F27" s="273">
        <f t="shared" ref="F27:F36" si="2">(C27+D27)*E27</f>
        <v>0</v>
      </c>
      <c r="G27" s="155"/>
      <c r="H27" s="273">
        <f t="shared" ref="H27:H36" si="3">F27*G27</f>
        <v>0</v>
      </c>
    </row>
    <row r="28" spans="2:9" ht="24.95" customHeight="1" x14ac:dyDescent="0.25">
      <c r="B28" s="153"/>
      <c r="C28" s="154"/>
      <c r="D28" s="154"/>
      <c r="E28" s="155"/>
      <c r="F28" s="273">
        <f t="shared" si="2"/>
        <v>0</v>
      </c>
      <c r="G28" s="155"/>
      <c r="H28" s="273">
        <f t="shared" si="3"/>
        <v>0</v>
      </c>
    </row>
    <row r="29" spans="2:9" ht="24.95" customHeight="1" x14ac:dyDescent="0.25">
      <c r="B29" s="153"/>
      <c r="C29" s="154"/>
      <c r="D29" s="154"/>
      <c r="E29" s="155"/>
      <c r="F29" s="273">
        <f t="shared" si="2"/>
        <v>0</v>
      </c>
      <c r="G29" s="155"/>
      <c r="H29" s="273">
        <f t="shared" si="3"/>
        <v>0</v>
      </c>
    </row>
    <row r="30" spans="2:9" ht="24.95" customHeight="1" x14ac:dyDescent="0.25">
      <c r="B30" s="153"/>
      <c r="C30" s="154"/>
      <c r="D30" s="154"/>
      <c r="E30" s="155"/>
      <c r="F30" s="273">
        <f t="shared" si="2"/>
        <v>0</v>
      </c>
      <c r="G30" s="155"/>
      <c r="H30" s="273">
        <f t="shared" si="3"/>
        <v>0</v>
      </c>
    </row>
    <row r="31" spans="2:9" ht="24.95" customHeight="1" x14ac:dyDescent="0.25">
      <c r="B31" s="153"/>
      <c r="C31" s="154"/>
      <c r="D31" s="154"/>
      <c r="E31" s="155"/>
      <c r="F31" s="273">
        <f t="shared" si="2"/>
        <v>0</v>
      </c>
      <c r="G31" s="155"/>
      <c r="H31" s="273">
        <f t="shared" si="3"/>
        <v>0</v>
      </c>
    </row>
    <row r="32" spans="2:9" ht="24.95" customHeight="1" x14ac:dyDescent="0.25">
      <c r="B32" s="153"/>
      <c r="C32" s="154"/>
      <c r="D32" s="154"/>
      <c r="E32" s="155"/>
      <c r="F32" s="273">
        <f t="shared" si="2"/>
        <v>0</v>
      </c>
      <c r="G32" s="155"/>
      <c r="H32" s="273">
        <f t="shared" si="3"/>
        <v>0</v>
      </c>
    </row>
    <row r="33" spans="2:9" ht="24.95" customHeight="1" x14ac:dyDescent="0.25">
      <c r="B33" s="153"/>
      <c r="C33" s="154"/>
      <c r="D33" s="154"/>
      <c r="E33" s="155"/>
      <c r="F33" s="273">
        <f t="shared" si="2"/>
        <v>0</v>
      </c>
      <c r="G33" s="155"/>
      <c r="H33" s="273">
        <f t="shared" si="3"/>
        <v>0</v>
      </c>
    </row>
    <row r="34" spans="2:9" ht="24.95" customHeight="1" x14ac:dyDescent="0.25">
      <c r="B34" s="153"/>
      <c r="C34" s="154"/>
      <c r="D34" s="154"/>
      <c r="E34" s="155"/>
      <c r="F34" s="273">
        <f t="shared" si="2"/>
        <v>0</v>
      </c>
      <c r="G34" s="155"/>
      <c r="H34" s="273">
        <f t="shared" si="3"/>
        <v>0</v>
      </c>
    </row>
    <row r="35" spans="2:9" ht="24.95" customHeight="1" x14ac:dyDescent="0.25">
      <c r="B35" s="153"/>
      <c r="C35" s="154"/>
      <c r="D35" s="154"/>
      <c r="E35" s="155"/>
      <c r="F35" s="273">
        <f t="shared" si="2"/>
        <v>0</v>
      </c>
      <c r="G35" s="155"/>
      <c r="H35" s="273">
        <f t="shared" si="3"/>
        <v>0</v>
      </c>
    </row>
    <row r="36" spans="2:9" ht="24.95" customHeight="1" x14ac:dyDescent="0.25">
      <c r="B36" s="153"/>
      <c r="C36" s="154"/>
      <c r="D36" s="154"/>
      <c r="E36" s="155"/>
      <c r="F36" s="273">
        <f t="shared" si="2"/>
        <v>0</v>
      </c>
      <c r="G36" s="155"/>
      <c r="H36" s="273">
        <f t="shared" si="3"/>
        <v>0</v>
      </c>
    </row>
    <row r="37" spans="2:9" ht="24.95" customHeight="1" x14ac:dyDescent="0.25">
      <c r="B37" s="255" t="s">
        <v>229</v>
      </c>
      <c r="C37" s="255"/>
      <c r="D37" s="255"/>
      <c r="E37" s="255"/>
      <c r="F37" s="255"/>
      <c r="G37" s="255"/>
      <c r="H37" s="156">
        <f>SUM(H27:H36)</f>
        <v>0</v>
      </c>
      <c r="I37" s="157"/>
    </row>
    <row r="38" spans="2:9" ht="24.95" customHeight="1" x14ac:dyDescent="0.25">
      <c r="B38" s="4"/>
      <c r="C38" s="4"/>
      <c r="D38" s="4"/>
      <c r="E38" s="4"/>
      <c r="F38" s="4"/>
      <c r="G38" s="4"/>
      <c r="H38" s="4"/>
    </row>
    <row r="39" spans="2:9" ht="24.95" customHeight="1" x14ac:dyDescent="0.25">
      <c r="B39" s="254" t="s">
        <v>231</v>
      </c>
      <c r="C39" s="254"/>
      <c r="D39" s="254"/>
      <c r="E39" s="254"/>
      <c r="F39" s="254"/>
      <c r="G39" s="254"/>
      <c r="H39" s="254"/>
    </row>
    <row r="40" spans="2:9" ht="24.95" customHeight="1" x14ac:dyDescent="0.25">
      <c r="B40" s="16" t="s">
        <v>222</v>
      </c>
      <c r="C40" s="16" t="s">
        <v>223</v>
      </c>
      <c r="D40" s="16" t="s">
        <v>224</v>
      </c>
      <c r="E40" s="16" t="s">
        <v>225</v>
      </c>
      <c r="F40" s="16" t="s">
        <v>226</v>
      </c>
      <c r="G40" s="16" t="s">
        <v>227</v>
      </c>
      <c r="H40" s="16" t="s">
        <v>228</v>
      </c>
    </row>
    <row r="41" spans="2:9" ht="24.95" customHeight="1" x14ac:dyDescent="0.25">
      <c r="B41" s="153"/>
      <c r="C41" s="154"/>
      <c r="D41" s="154"/>
      <c r="E41" s="155"/>
      <c r="F41" s="273">
        <f t="shared" ref="F41:F50" si="4">(C41+D41)*E41</f>
        <v>0</v>
      </c>
      <c r="G41" s="155"/>
      <c r="H41" s="273">
        <f t="shared" ref="H41:H50" si="5">F41*G41</f>
        <v>0</v>
      </c>
    </row>
    <row r="42" spans="2:9" ht="24.95" customHeight="1" x14ac:dyDescent="0.25">
      <c r="B42" s="153"/>
      <c r="C42" s="154"/>
      <c r="D42" s="154"/>
      <c r="E42" s="155"/>
      <c r="F42" s="273">
        <f t="shared" si="4"/>
        <v>0</v>
      </c>
      <c r="G42" s="155"/>
      <c r="H42" s="273">
        <f t="shared" si="5"/>
        <v>0</v>
      </c>
    </row>
    <row r="43" spans="2:9" ht="24.95" customHeight="1" x14ac:dyDescent="0.25">
      <c r="B43" s="153"/>
      <c r="C43" s="154"/>
      <c r="D43" s="154"/>
      <c r="E43" s="155"/>
      <c r="F43" s="273">
        <f t="shared" si="4"/>
        <v>0</v>
      </c>
      <c r="G43" s="155"/>
      <c r="H43" s="273">
        <f t="shared" si="5"/>
        <v>0</v>
      </c>
    </row>
    <row r="44" spans="2:9" ht="24.95" customHeight="1" x14ac:dyDescent="0.25">
      <c r="B44" s="153"/>
      <c r="C44" s="154"/>
      <c r="D44" s="154"/>
      <c r="E44" s="155"/>
      <c r="F44" s="273">
        <f t="shared" si="4"/>
        <v>0</v>
      </c>
      <c r="G44" s="155"/>
      <c r="H44" s="273">
        <f t="shared" si="5"/>
        <v>0</v>
      </c>
    </row>
    <row r="45" spans="2:9" ht="24.95" customHeight="1" x14ac:dyDescent="0.25">
      <c r="B45" s="153"/>
      <c r="C45" s="154"/>
      <c r="D45" s="154"/>
      <c r="E45" s="155"/>
      <c r="F45" s="273">
        <f t="shared" si="4"/>
        <v>0</v>
      </c>
      <c r="G45" s="155"/>
      <c r="H45" s="273">
        <f t="shared" si="5"/>
        <v>0</v>
      </c>
    </row>
    <row r="46" spans="2:9" ht="24.95" customHeight="1" x14ac:dyDescent="0.25">
      <c r="B46" s="153"/>
      <c r="C46" s="154"/>
      <c r="D46" s="154"/>
      <c r="E46" s="155"/>
      <c r="F46" s="273">
        <f t="shared" si="4"/>
        <v>0</v>
      </c>
      <c r="G46" s="155"/>
      <c r="H46" s="273">
        <f t="shared" si="5"/>
        <v>0</v>
      </c>
    </row>
    <row r="47" spans="2:9" ht="24.95" customHeight="1" x14ac:dyDescent="0.25">
      <c r="B47" s="153"/>
      <c r="C47" s="154"/>
      <c r="D47" s="154"/>
      <c r="E47" s="155"/>
      <c r="F47" s="273">
        <f t="shared" si="4"/>
        <v>0</v>
      </c>
      <c r="G47" s="155"/>
      <c r="H47" s="273">
        <f t="shared" si="5"/>
        <v>0</v>
      </c>
    </row>
    <row r="48" spans="2:9" ht="24.95" customHeight="1" x14ac:dyDescent="0.25">
      <c r="B48" s="153"/>
      <c r="C48" s="154"/>
      <c r="D48" s="154"/>
      <c r="E48" s="155"/>
      <c r="F48" s="273">
        <f t="shared" si="4"/>
        <v>0</v>
      </c>
      <c r="G48" s="155"/>
      <c r="H48" s="273">
        <f t="shared" si="5"/>
        <v>0</v>
      </c>
    </row>
    <row r="49" spans="2:9" ht="24.95" customHeight="1" x14ac:dyDescent="0.25">
      <c r="B49" s="153"/>
      <c r="C49" s="154"/>
      <c r="D49" s="154"/>
      <c r="E49" s="155"/>
      <c r="F49" s="273">
        <f t="shared" si="4"/>
        <v>0</v>
      </c>
      <c r="G49" s="155"/>
      <c r="H49" s="273">
        <f t="shared" si="5"/>
        <v>0</v>
      </c>
    </row>
    <row r="50" spans="2:9" ht="24.95" customHeight="1" x14ac:dyDescent="0.25">
      <c r="B50" s="153"/>
      <c r="C50" s="154"/>
      <c r="D50" s="154"/>
      <c r="E50" s="155"/>
      <c r="F50" s="273">
        <f t="shared" si="4"/>
        <v>0</v>
      </c>
      <c r="G50" s="155"/>
      <c r="H50" s="273">
        <f t="shared" si="5"/>
        <v>0</v>
      </c>
    </row>
    <row r="51" spans="2:9" ht="24.95" customHeight="1" x14ac:dyDescent="0.25">
      <c r="B51" s="255" t="s">
        <v>229</v>
      </c>
      <c r="C51" s="255"/>
      <c r="D51" s="255"/>
      <c r="E51" s="255"/>
      <c r="F51" s="255"/>
      <c r="G51" s="255"/>
      <c r="H51" s="156">
        <f>SUM(H41:H50)</f>
        <v>0</v>
      </c>
      <c r="I51" s="157"/>
    </row>
    <row r="52" spans="2:9" ht="24.95" customHeight="1" x14ac:dyDescent="0.25">
      <c r="B52" s="4"/>
      <c r="C52" s="4"/>
      <c r="D52" s="4"/>
      <c r="E52" s="4"/>
      <c r="F52" s="4"/>
      <c r="G52" s="4"/>
      <c r="H52" s="4"/>
    </row>
    <row r="53" spans="2:9" ht="24.95" customHeight="1" x14ac:dyDescent="0.25">
      <c r="B53" s="254" t="s">
        <v>232</v>
      </c>
      <c r="C53" s="254"/>
      <c r="D53" s="254"/>
      <c r="E53" s="254"/>
      <c r="F53" s="254"/>
      <c r="G53" s="254"/>
      <c r="H53" s="254"/>
    </row>
    <row r="54" spans="2:9" ht="24.95" customHeight="1" x14ac:dyDescent="0.25">
      <c r="B54" s="16" t="s">
        <v>222</v>
      </c>
      <c r="C54" s="16" t="s">
        <v>223</v>
      </c>
      <c r="D54" s="16" t="s">
        <v>224</v>
      </c>
      <c r="E54" s="16" t="s">
        <v>225</v>
      </c>
      <c r="F54" s="16" t="s">
        <v>226</v>
      </c>
      <c r="G54" s="16" t="s">
        <v>227</v>
      </c>
      <c r="H54" s="16" t="s">
        <v>228</v>
      </c>
    </row>
    <row r="55" spans="2:9" ht="24.95" customHeight="1" x14ac:dyDescent="0.25">
      <c r="B55" s="153"/>
      <c r="C55" s="154"/>
      <c r="D55" s="154"/>
      <c r="E55" s="155"/>
      <c r="F55" s="273">
        <f t="shared" ref="F55:F64" si="6">(C55+D55)*E55</f>
        <v>0</v>
      </c>
      <c r="G55" s="155"/>
      <c r="H55" s="273">
        <f t="shared" ref="H55:H64" si="7">F55*G55</f>
        <v>0</v>
      </c>
    </row>
    <row r="56" spans="2:9" ht="24.95" customHeight="1" x14ac:dyDescent="0.25">
      <c r="B56" s="153"/>
      <c r="C56" s="154"/>
      <c r="D56" s="154"/>
      <c r="E56" s="155"/>
      <c r="F56" s="273">
        <f t="shared" si="6"/>
        <v>0</v>
      </c>
      <c r="G56" s="155"/>
      <c r="H56" s="273">
        <f t="shared" si="7"/>
        <v>0</v>
      </c>
    </row>
    <row r="57" spans="2:9" ht="24.95" customHeight="1" x14ac:dyDescent="0.25">
      <c r="B57" s="153"/>
      <c r="C57" s="154"/>
      <c r="D57" s="154"/>
      <c r="E57" s="155"/>
      <c r="F57" s="273">
        <f t="shared" si="6"/>
        <v>0</v>
      </c>
      <c r="G57" s="155"/>
      <c r="H57" s="273">
        <f t="shared" si="7"/>
        <v>0</v>
      </c>
    </row>
    <row r="58" spans="2:9" ht="24.95" customHeight="1" x14ac:dyDescent="0.25">
      <c r="B58" s="153"/>
      <c r="C58" s="154"/>
      <c r="D58" s="154"/>
      <c r="E58" s="155"/>
      <c r="F58" s="273">
        <f t="shared" si="6"/>
        <v>0</v>
      </c>
      <c r="G58" s="155"/>
      <c r="H58" s="273">
        <f t="shared" si="7"/>
        <v>0</v>
      </c>
    </row>
    <row r="59" spans="2:9" ht="24.95" customHeight="1" x14ac:dyDescent="0.25">
      <c r="B59" s="153"/>
      <c r="C59" s="154"/>
      <c r="D59" s="154"/>
      <c r="E59" s="155"/>
      <c r="F59" s="273">
        <f t="shared" si="6"/>
        <v>0</v>
      </c>
      <c r="G59" s="155"/>
      <c r="H59" s="273">
        <f t="shared" si="7"/>
        <v>0</v>
      </c>
    </row>
    <row r="60" spans="2:9" ht="24.95" customHeight="1" x14ac:dyDescent="0.25">
      <c r="B60" s="153"/>
      <c r="C60" s="154"/>
      <c r="D60" s="154"/>
      <c r="E60" s="155"/>
      <c r="F60" s="273">
        <f t="shared" si="6"/>
        <v>0</v>
      </c>
      <c r="G60" s="155"/>
      <c r="H60" s="273">
        <f t="shared" si="7"/>
        <v>0</v>
      </c>
    </row>
    <row r="61" spans="2:9" ht="24.95" customHeight="1" x14ac:dyDescent="0.25">
      <c r="B61" s="153"/>
      <c r="C61" s="154"/>
      <c r="D61" s="154"/>
      <c r="E61" s="155"/>
      <c r="F61" s="273">
        <f t="shared" si="6"/>
        <v>0</v>
      </c>
      <c r="G61" s="155"/>
      <c r="H61" s="273">
        <f t="shared" si="7"/>
        <v>0</v>
      </c>
    </row>
    <row r="62" spans="2:9" ht="24.95" customHeight="1" x14ac:dyDescent="0.25">
      <c r="B62" s="153"/>
      <c r="C62" s="154"/>
      <c r="D62" s="154"/>
      <c r="E62" s="155"/>
      <c r="F62" s="273">
        <f t="shared" si="6"/>
        <v>0</v>
      </c>
      <c r="G62" s="155"/>
      <c r="H62" s="273">
        <f t="shared" si="7"/>
        <v>0</v>
      </c>
    </row>
    <row r="63" spans="2:9" ht="24.95" customHeight="1" x14ac:dyDescent="0.25">
      <c r="B63" s="153"/>
      <c r="C63" s="154"/>
      <c r="D63" s="154"/>
      <c r="E63" s="155"/>
      <c r="F63" s="273">
        <f t="shared" si="6"/>
        <v>0</v>
      </c>
      <c r="G63" s="155"/>
      <c r="H63" s="273">
        <f t="shared" si="7"/>
        <v>0</v>
      </c>
    </row>
    <row r="64" spans="2:9" ht="24.95" customHeight="1" x14ac:dyDescent="0.25">
      <c r="B64" s="153"/>
      <c r="C64" s="154"/>
      <c r="D64" s="154"/>
      <c r="E64" s="155"/>
      <c r="F64" s="273">
        <f t="shared" si="6"/>
        <v>0</v>
      </c>
      <c r="G64" s="155"/>
      <c r="H64" s="273">
        <f t="shared" si="7"/>
        <v>0</v>
      </c>
    </row>
    <row r="65" spans="2:9" ht="24.95" customHeight="1" x14ac:dyDescent="0.25">
      <c r="B65" s="255" t="s">
        <v>229</v>
      </c>
      <c r="C65" s="255"/>
      <c r="D65" s="255"/>
      <c r="E65" s="255"/>
      <c r="F65" s="255"/>
      <c r="G65" s="255"/>
      <c r="H65" s="156">
        <f>SUM(H55:H64)</f>
        <v>0</v>
      </c>
      <c r="I65" s="157"/>
    </row>
    <row r="66" spans="2:9" ht="24.95" customHeight="1" x14ac:dyDescent="0.25">
      <c r="B66" s="4"/>
      <c r="C66" s="4"/>
      <c r="D66" s="4"/>
      <c r="E66" s="4"/>
      <c r="F66" s="4"/>
      <c r="G66" s="4"/>
      <c r="H66" s="4"/>
    </row>
    <row r="67" spans="2:9" ht="24.95" customHeight="1" x14ac:dyDescent="0.25">
      <c r="B67" s="254" t="s">
        <v>233</v>
      </c>
      <c r="C67" s="254"/>
      <c r="D67" s="254"/>
      <c r="E67" s="254"/>
      <c r="F67" s="254"/>
      <c r="G67" s="254"/>
      <c r="H67" s="254"/>
    </row>
    <row r="68" spans="2:9" ht="24.95" customHeight="1" x14ac:dyDescent="0.25">
      <c r="B68" s="16" t="s">
        <v>222</v>
      </c>
      <c r="C68" s="16" t="s">
        <v>223</v>
      </c>
      <c r="D68" s="16" t="s">
        <v>224</v>
      </c>
      <c r="E68" s="16" t="s">
        <v>225</v>
      </c>
      <c r="F68" s="16" t="s">
        <v>226</v>
      </c>
      <c r="G68" s="16" t="s">
        <v>227</v>
      </c>
      <c r="H68" s="16" t="s">
        <v>228</v>
      </c>
    </row>
    <row r="69" spans="2:9" ht="24.95" customHeight="1" x14ac:dyDescent="0.25">
      <c r="B69" s="153"/>
      <c r="C69" s="154"/>
      <c r="D69" s="154"/>
      <c r="E69" s="155"/>
      <c r="F69" s="273">
        <f t="shared" ref="F69:F78" si="8">(C69+D69)*E69</f>
        <v>0</v>
      </c>
      <c r="G69" s="155"/>
      <c r="H69" s="273">
        <f t="shared" ref="H69:H78" si="9">F69*G69</f>
        <v>0</v>
      </c>
    </row>
    <row r="70" spans="2:9" ht="24.95" customHeight="1" x14ac:dyDescent="0.25">
      <c r="B70" s="153"/>
      <c r="C70" s="154"/>
      <c r="D70" s="154"/>
      <c r="E70" s="155"/>
      <c r="F70" s="273">
        <f t="shared" si="8"/>
        <v>0</v>
      </c>
      <c r="G70" s="155"/>
      <c r="H70" s="273">
        <f t="shared" si="9"/>
        <v>0</v>
      </c>
    </row>
    <row r="71" spans="2:9" ht="24.95" customHeight="1" x14ac:dyDescent="0.25">
      <c r="B71" s="153"/>
      <c r="C71" s="154"/>
      <c r="D71" s="154"/>
      <c r="E71" s="155"/>
      <c r="F71" s="273">
        <f t="shared" si="8"/>
        <v>0</v>
      </c>
      <c r="G71" s="155"/>
      <c r="H71" s="273">
        <f t="shared" si="9"/>
        <v>0</v>
      </c>
    </row>
    <row r="72" spans="2:9" ht="24.95" customHeight="1" x14ac:dyDescent="0.25">
      <c r="B72" s="153"/>
      <c r="C72" s="154"/>
      <c r="D72" s="154"/>
      <c r="E72" s="155"/>
      <c r="F72" s="273">
        <f t="shared" si="8"/>
        <v>0</v>
      </c>
      <c r="G72" s="155"/>
      <c r="H72" s="273">
        <f t="shared" si="9"/>
        <v>0</v>
      </c>
    </row>
    <row r="73" spans="2:9" ht="24.95" customHeight="1" x14ac:dyDescent="0.25">
      <c r="B73" s="153"/>
      <c r="C73" s="154"/>
      <c r="D73" s="154"/>
      <c r="E73" s="155"/>
      <c r="F73" s="273">
        <f t="shared" si="8"/>
        <v>0</v>
      </c>
      <c r="G73" s="155"/>
      <c r="H73" s="273">
        <f t="shared" si="9"/>
        <v>0</v>
      </c>
    </row>
    <row r="74" spans="2:9" ht="24.95" customHeight="1" x14ac:dyDescent="0.25">
      <c r="B74" s="153"/>
      <c r="C74" s="154"/>
      <c r="D74" s="154"/>
      <c r="E74" s="155"/>
      <c r="F74" s="273">
        <f t="shared" si="8"/>
        <v>0</v>
      </c>
      <c r="G74" s="155"/>
      <c r="H74" s="273">
        <f t="shared" si="9"/>
        <v>0</v>
      </c>
    </row>
    <row r="75" spans="2:9" ht="24.95" customHeight="1" x14ac:dyDescent="0.25">
      <c r="B75" s="153"/>
      <c r="C75" s="154"/>
      <c r="D75" s="154"/>
      <c r="E75" s="155"/>
      <c r="F75" s="273">
        <f t="shared" si="8"/>
        <v>0</v>
      </c>
      <c r="G75" s="155"/>
      <c r="H75" s="273">
        <f t="shared" si="9"/>
        <v>0</v>
      </c>
    </row>
    <row r="76" spans="2:9" ht="24.95" customHeight="1" x14ac:dyDescent="0.25">
      <c r="B76" s="153"/>
      <c r="C76" s="154"/>
      <c r="D76" s="154"/>
      <c r="E76" s="155"/>
      <c r="F76" s="273">
        <f t="shared" si="8"/>
        <v>0</v>
      </c>
      <c r="G76" s="155"/>
      <c r="H76" s="273">
        <f t="shared" si="9"/>
        <v>0</v>
      </c>
    </row>
    <row r="77" spans="2:9" ht="24.95" customHeight="1" x14ac:dyDescent="0.25">
      <c r="B77" s="153"/>
      <c r="C77" s="154"/>
      <c r="D77" s="154"/>
      <c r="E77" s="155"/>
      <c r="F77" s="273">
        <f t="shared" si="8"/>
        <v>0</v>
      </c>
      <c r="G77" s="155"/>
      <c r="H77" s="273">
        <f t="shared" si="9"/>
        <v>0</v>
      </c>
    </row>
    <row r="78" spans="2:9" ht="24.95" customHeight="1" x14ac:dyDescent="0.25">
      <c r="B78" s="153"/>
      <c r="C78" s="154"/>
      <c r="D78" s="154"/>
      <c r="E78" s="155"/>
      <c r="F78" s="273">
        <f t="shared" si="8"/>
        <v>0</v>
      </c>
      <c r="G78" s="155"/>
      <c r="H78" s="273">
        <f t="shared" si="9"/>
        <v>0</v>
      </c>
    </row>
    <row r="79" spans="2:9" ht="24.95" customHeight="1" x14ac:dyDescent="0.25">
      <c r="B79" s="255" t="s">
        <v>229</v>
      </c>
      <c r="C79" s="255"/>
      <c r="D79" s="255"/>
      <c r="E79" s="255"/>
      <c r="F79" s="255"/>
      <c r="G79" s="255"/>
      <c r="H79" s="156">
        <f>SUM(H69:H78)</f>
        <v>0</v>
      </c>
      <c r="I79" s="157"/>
    </row>
    <row r="80" spans="2:9" ht="20.100000000000001" customHeight="1" x14ac:dyDescent="0.25"/>
    <row r="81" ht="20.100000000000001" customHeight="1" x14ac:dyDescent="0.25"/>
    <row r="82" ht="20.100000000000001" customHeight="1" x14ac:dyDescent="0.25"/>
    <row r="83" ht="20.100000000000001" customHeight="1" x14ac:dyDescent="0.25"/>
  </sheetData>
  <sheetProtection algorithmName="SHA-512" hashValue="L/7ZNzCtNLUfuq2yjHBvplaNMzN0dHPhYIQMuDEIR3bZr3cK0lL8YAYwJKoh7jFh+3mrN7GwVySagJ1mDnvEOQ==" saltValue="X/7+GUhjf/UbD29R3XGetQ==" spinCount="100000" sheet="1" objects="1" scenarios="1" insertRows="0"/>
  <mergeCells count="11">
    <mergeCell ref="B79:G79"/>
    <mergeCell ref="B39:H39"/>
    <mergeCell ref="B51:G51"/>
    <mergeCell ref="B53:H53"/>
    <mergeCell ref="B65:G65"/>
    <mergeCell ref="B67:H67"/>
    <mergeCell ref="B9:L9"/>
    <mergeCell ref="B11:H11"/>
    <mergeCell ref="B23:G23"/>
    <mergeCell ref="B25:H25"/>
    <mergeCell ref="B37:G37"/>
  </mergeCells>
  <dataValidations count="1">
    <dataValidation type="decimal" allowBlank="1" showInputMessage="1" showErrorMessage="1" error="O número máximo de meses nun ano é 12" sqref="G13:G22 G27:G36 G41:G50 G55:G64 G69:G78" xr:uid="{00000000-0002-0000-0700-000000000000}">
      <formula1>0</formula1>
      <formula2>12</formula2>
    </dataValidation>
  </dataValidations>
  <pageMargins left="0.70833333333333304" right="0.70833333333333304" top="0.74791666666666701" bottom="0.74791666666666701" header="0.511811023622047" footer="0.511811023622047"/>
  <pageSetup paperSize="9" scale="25"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MK60"/>
  <sheetViews>
    <sheetView showGridLines="0" tabSelected="1" view="pageBreakPreview" topLeftCell="E15" zoomScale="106" zoomScaleNormal="50" zoomScalePageLayoutView="106" workbookViewId="0">
      <selection activeCell="B16" sqref="B16:X16"/>
    </sheetView>
  </sheetViews>
  <sheetFormatPr baseColWidth="10" defaultColWidth="8.5703125" defaultRowHeight="15" x14ac:dyDescent="0.25"/>
  <cols>
    <col min="1" max="1" width="11.42578125" style="4" customWidth="1"/>
    <col min="2" max="2" width="6.7109375" style="4" customWidth="1"/>
    <col min="3" max="3" width="76.5703125" style="4" customWidth="1"/>
    <col min="4" max="6" width="22.7109375" style="4" customWidth="1"/>
    <col min="7" max="7" width="22.7109375" style="158" customWidth="1"/>
    <col min="8" max="8" width="18.28515625" style="158" customWidth="1"/>
    <col min="9" max="9" width="26.42578125" style="4" customWidth="1"/>
    <col min="10" max="11" width="26.42578125" style="4" hidden="1" customWidth="1"/>
    <col min="12" max="12" width="26.42578125" style="4" customWidth="1"/>
    <col min="13" max="15" width="26.42578125" style="4" hidden="1" customWidth="1"/>
    <col min="16" max="16" width="26.42578125" style="4" customWidth="1"/>
    <col min="17" max="19" width="26.42578125" style="4" hidden="1" customWidth="1"/>
    <col min="20" max="20" width="26.42578125" style="4" customWidth="1"/>
    <col min="21" max="23" width="26.42578125" style="4" hidden="1" customWidth="1"/>
    <col min="24" max="24" width="26.42578125" style="4" customWidth="1"/>
    <col min="25" max="28" width="11.42578125" style="4" customWidth="1"/>
    <col min="29" max="40" width="11.5703125" style="4" hidden="1" customWidth="1"/>
    <col min="41" max="1025" width="11.42578125" style="4" customWidth="1"/>
  </cols>
  <sheetData>
    <row r="1" spans="1:24" ht="20.25" x14ac:dyDescent="0.25">
      <c r="C1" s="269" t="str">
        <f>HYPERLINK("#CONTIDOS!A1","Volver ao menú principal")</f>
        <v>Volver ao menú principal</v>
      </c>
      <c r="F1" s="159"/>
      <c r="G1" s="160"/>
      <c r="H1" s="160"/>
      <c r="I1" s="161"/>
      <c r="J1" s="161"/>
      <c r="K1" s="161"/>
      <c r="L1" s="161"/>
      <c r="M1" s="161"/>
      <c r="N1" s="161"/>
      <c r="O1" s="161"/>
      <c r="P1" s="161"/>
      <c r="Q1" s="161"/>
      <c r="R1" s="161"/>
      <c r="S1" s="161"/>
      <c r="T1" s="161"/>
      <c r="U1" s="161"/>
      <c r="V1" s="161"/>
      <c r="W1" s="161"/>
      <c r="X1" s="161"/>
    </row>
    <row r="2" spans="1:24" ht="20.25" x14ac:dyDescent="0.25">
      <c r="F2" s="159"/>
      <c r="G2" s="160"/>
      <c r="H2" s="160"/>
      <c r="I2" s="161"/>
      <c r="J2" s="161"/>
      <c r="K2" s="161"/>
      <c r="L2" s="161"/>
      <c r="M2" s="161"/>
      <c r="N2" s="161"/>
      <c r="O2" s="161"/>
      <c r="P2" s="161"/>
      <c r="Q2" s="161"/>
      <c r="R2" s="161"/>
      <c r="S2" s="161"/>
      <c r="T2" s="161"/>
      <c r="U2" s="161"/>
      <c r="V2" s="161"/>
      <c r="W2" s="161"/>
      <c r="X2" s="161"/>
    </row>
    <row r="3" spans="1:24" ht="42" customHeight="1" x14ac:dyDescent="0.25">
      <c r="A3" s="5"/>
      <c r="B3" s="5"/>
      <c r="C3" s="5"/>
      <c r="D3" s="5"/>
      <c r="E3" s="5"/>
      <c r="F3" s="5"/>
      <c r="G3" s="149"/>
      <c r="H3" s="149"/>
      <c r="I3" s="5"/>
      <c r="J3" s="5"/>
      <c r="K3" s="5"/>
      <c r="L3" s="5"/>
      <c r="M3" s="5"/>
      <c r="N3" s="5"/>
      <c r="O3" s="5"/>
      <c r="P3" s="5"/>
      <c r="Q3" s="5"/>
      <c r="R3" s="5"/>
      <c r="S3" s="5"/>
      <c r="T3" s="5"/>
      <c r="U3" s="5"/>
      <c r="V3" s="5"/>
      <c r="W3" s="5"/>
      <c r="X3" s="5"/>
    </row>
    <row r="4" spans="1:24" x14ac:dyDescent="0.25">
      <c r="A4" s="5"/>
      <c r="B4" s="5"/>
      <c r="C4" s="5"/>
      <c r="D4" s="5"/>
      <c r="E4" s="5"/>
      <c r="F4" s="5"/>
      <c r="G4" s="149"/>
      <c r="H4" s="149"/>
      <c r="I4" s="5"/>
      <c r="J4" s="5"/>
      <c r="K4" s="5"/>
      <c r="L4" s="5"/>
      <c r="M4" s="5"/>
      <c r="N4" s="5"/>
      <c r="O4" s="5"/>
      <c r="P4" s="5"/>
      <c r="Q4" s="5"/>
      <c r="R4" s="5"/>
      <c r="S4" s="5"/>
      <c r="T4" s="5"/>
      <c r="U4" s="5"/>
      <c r="V4" s="5"/>
      <c r="W4" s="5"/>
      <c r="X4" s="5"/>
    </row>
    <row r="5" spans="1:24" x14ac:dyDescent="0.25">
      <c r="A5" s="5"/>
      <c r="B5" s="6"/>
      <c r="C5" s="5"/>
      <c r="D5" s="5"/>
      <c r="E5" s="5"/>
      <c r="F5" s="5"/>
      <c r="G5" s="149"/>
      <c r="H5" s="149"/>
      <c r="I5" s="5"/>
      <c r="J5" s="5"/>
      <c r="K5" s="5"/>
      <c r="L5" s="5"/>
      <c r="M5" s="5"/>
      <c r="N5" s="5"/>
      <c r="O5" s="5"/>
      <c r="P5" s="5"/>
      <c r="Q5" s="5"/>
      <c r="R5" s="5"/>
      <c r="S5" s="5"/>
      <c r="T5" s="5"/>
      <c r="U5" s="5"/>
      <c r="V5" s="5"/>
      <c r="W5" s="5"/>
      <c r="X5" s="5"/>
    </row>
    <row r="6" spans="1:24" x14ac:dyDescent="0.25">
      <c r="A6" s="5"/>
      <c r="B6" s="5"/>
      <c r="C6" s="5"/>
      <c r="D6" s="5"/>
      <c r="E6" s="5"/>
      <c r="F6" s="5"/>
      <c r="G6" s="149"/>
      <c r="H6" s="149"/>
      <c r="I6" s="5"/>
      <c r="J6" s="5"/>
      <c r="K6" s="5"/>
      <c r="L6" s="5"/>
      <c r="M6" s="5"/>
      <c r="N6" s="5"/>
      <c r="O6" s="5"/>
      <c r="P6" s="5"/>
      <c r="Q6" s="5"/>
      <c r="R6" s="5"/>
      <c r="S6" s="5"/>
      <c r="T6" s="5"/>
      <c r="U6" s="5"/>
      <c r="V6" s="5"/>
      <c r="W6" s="5"/>
      <c r="X6" s="5"/>
    </row>
    <row r="7" spans="1:24" ht="23.25" x14ac:dyDescent="0.35">
      <c r="A7" s="5"/>
      <c r="B7" s="7" t="s">
        <v>234</v>
      </c>
      <c r="C7" s="5"/>
      <c r="D7" s="5"/>
      <c r="E7" s="5"/>
      <c r="F7" s="5"/>
      <c r="G7" s="149"/>
      <c r="H7" s="149"/>
      <c r="I7" s="5"/>
      <c r="J7" s="5"/>
      <c r="K7" s="5"/>
      <c r="L7" s="5"/>
      <c r="M7" s="5"/>
      <c r="N7" s="5"/>
      <c r="O7" s="5"/>
      <c r="P7" s="5"/>
      <c r="Q7" s="5"/>
      <c r="R7" s="5"/>
      <c r="S7" s="5"/>
      <c r="T7" s="5"/>
      <c r="U7" s="5"/>
      <c r="V7" s="5"/>
      <c r="W7" s="5"/>
      <c r="X7" s="5"/>
    </row>
    <row r="8" spans="1:24" x14ac:dyDescent="0.25">
      <c r="A8" s="5"/>
      <c r="B8" s="5"/>
      <c r="C8" s="5"/>
      <c r="D8" s="5"/>
      <c r="E8" s="5"/>
      <c r="F8" s="5"/>
      <c r="G8" s="149"/>
      <c r="H8" s="149"/>
      <c r="I8" s="5"/>
      <c r="J8" s="5"/>
      <c r="K8" s="5"/>
      <c r="L8" s="5"/>
      <c r="M8" s="5"/>
      <c r="N8" s="5"/>
      <c r="O8" s="5"/>
      <c r="P8" s="5"/>
      <c r="Q8" s="5"/>
      <c r="R8" s="5"/>
      <c r="S8" s="5"/>
      <c r="T8" s="5"/>
      <c r="U8" s="5"/>
      <c r="V8" s="5"/>
      <c r="W8" s="5"/>
      <c r="X8" s="5"/>
    </row>
    <row r="9" spans="1:24" ht="20.25" x14ac:dyDescent="0.25">
      <c r="A9" s="8"/>
      <c r="B9" s="9" t="s">
        <v>45</v>
      </c>
      <c r="C9" s="8"/>
      <c r="D9" s="8"/>
      <c r="E9" s="8"/>
      <c r="F9" s="8"/>
      <c r="G9" s="149"/>
      <c r="H9" s="149"/>
      <c r="I9" s="8"/>
      <c r="J9" s="8"/>
      <c r="K9" s="8"/>
      <c r="L9" s="8"/>
      <c r="M9" s="8"/>
      <c r="N9" s="8"/>
      <c r="O9" s="8"/>
      <c r="P9" s="8"/>
      <c r="Q9" s="8"/>
      <c r="R9" s="8"/>
      <c r="S9" s="8"/>
      <c r="T9" s="8"/>
      <c r="U9" s="8"/>
      <c r="V9" s="8"/>
      <c r="W9" s="8"/>
      <c r="X9" s="8"/>
    </row>
    <row r="10" spans="1:24" ht="15" customHeight="1" x14ac:dyDescent="0.25">
      <c r="A10" s="10"/>
      <c r="B10" s="256" t="s">
        <v>235</v>
      </c>
      <c r="C10" s="256"/>
      <c r="D10" s="256"/>
      <c r="E10" s="256"/>
      <c r="F10" s="256"/>
      <c r="G10" s="256"/>
      <c r="H10" s="256"/>
      <c r="I10" s="256"/>
      <c r="J10" s="256"/>
      <c r="K10" s="256"/>
      <c r="L10" s="256"/>
      <c r="M10" s="256"/>
      <c r="N10" s="256"/>
      <c r="O10" s="256"/>
      <c r="P10" s="256"/>
      <c r="Q10" s="256"/>
      <c r="R10" s="256"/>
      <c r="S10" s="256"/>
      <c r="T10" s="256"/>
      <c r="U10" s="256"/>
      <c r="V10" s="256"/>
      <c r="W10" s="256"/>
      <c r="X10" s="256"/>
    </row>
    <row r="11" spans="1:24" ht="20.25" customHeight="1" x14ac:dyDescent="0.25">
      <c r="A11" s="10"/>
      <c r="B11" s="231" t="s">
        <v>236</v>
      </c>
      <c r="C11" s="231"/>
      <c r="D11" s="231"/>
      <c r="E11" s="231"/>
      <c r="F11" s="231"/>
      <c r="G11" s="231"/>
      <c r="H11" s="231"/>
      <c r="I11" s="231"/>
      <c r="J11" s="231"/>
      <c r="K11" s="231"/>
      <c r="L11" s="231"/>
      <c r="M11" s="231"/>
      <c r="N11" s="231"/>
      <c r="O11" s="231"/>
      <c r="P11" s="231"/>
      <c r="Q11" s="231"/>
      <c r="R11" s="231"/>
      <c r="S11" s="231"/>
      <c r="T11" s="231"/>
      <c r="U11" s="162"/>
      <c r="V11" s="162"/>
      <c r="W11" s="162"/>
      <c r="X11" s="151"/>
    </row>
    <row r="12" spans="1:24" ht="15" customHeight="1" x14ac:dyDescent="0.25">
      <c r="A12" s="10"/>
      <c r="B12" s="257" t="s">
        <v>237</v>
      </c>
      <c r="C12" s="257"/>
      <c r="D12" s="257"/>
      <c r="E12" s="257"/>
      <c r="F12" s="257"/>
      <c r="G12" s="257"/>
      <c r="H12" s="257"/>
      <c r="I12" s="257"/>
      <c r="J12" s="257"/>
      <c r="K12" s="257"/>
      <c r="L12" s="257"/>
      <c r="M12" s="257"/>
      <c r="N12" s="257"/>
      <c r="O12" s="257"/>
      <c r="P12" s="257"/>
      <c r="Q12" s="257"/>
      <c r="R12" s="257"/>
      <c r="S12" s="257"/>
      <c r="T12" s="257"/>
      <c r="U12" s="257"/>
      <c r="V12" s="257"/>
      <c r="W12" s="257"/>
      <c r="X12" s="257"/>
    </row>
    <row r="13" spans="1:24" ht="15" customHeight="1" x14ac:dyDescent="0.25">
      <c r="A13" s="10"/>
      <c r="B13" s="257" t="s">
        <v>238</v>
      </c>
      <c r="C13" s="257"/>
      <c r="D13" s="257"/>
      <c r="E13" s="257"/>
      <c r="F13" s="257"/>
      <c r="G13" s="257"/>
      <c r="H13" s="257"/>
      <c r="I13" s="257"/>
      <c r="J13" s="257"/>
      <c r="K13" s="257"/>
      <c r="L13" s="257"/>
      <c r="M13" s="257"/>
      <c r="N13" s="257"/>
      <c r="O13" s="257"/>
      <c r="P13" s="257"/>
      <c r="Q13" s="257"/>
      <c r="R13" s="257"/>
      <c r="S13" s="257"/>
      <c r="T13" s="257"/>
      <c r="U13" s="257"/>
      <c r="V13" s="257"/>
      <c r="W13" s="257"/>
      <c r="X13" s="257"/>
    </row>
    <row r="14" spans="1:24" x14ac:dyDescent="0.25">
      <c r="A14" s="10"/>
      <c r="B14" s="163" t="s">
        <v>239</v>
      </c>
    </row>
    <row r="15" spans="1:24" x14ac:dyDescent="0.25">
      <c r="A15" s="10"/>
      <c r="B15" s="163" t="s">
        <v>240</v>
      </c>
    </row>
    <row r="16" spans="1:24" x14ac:dyDescent="0.25">
      <c r="A16" s="10"/>
      <c r="B16" s="256"/>
      <c r="C16" s="256"/>
      <c r="D16" s="256"/>
      <c r="E16" s="256"/>
      <c r="F16" s="256"/>
      <c r="G16" s="256"/>
      <c r="H16" s="256"/>
      <c r="I16" s="256"/>
      <c r="J16" s="256"/>
      <c r="K16" s="256"/>
      <c r="L16" s="256"/>
      <c r="M16" s="256"/>
      <c r="N16" s="256"/>
      <c r="O16" s="256"/>
      <c r="P16" s="256"/>
      <c r="Q16" s="256"/>
      <c r="R16" s="256"/>
      <c r="S16" s="256"/>
      <c r="T16" s="256"/>
      <c r="U16" s="256"/>
      <c r="V16" s="256"/>
      <c r="W16" s="256"/>
      <c r="X16" s="256"/>
    </row>
    <row r="17" spans="1:40" x14ac:dyDescent="0.25">
      <c r="A17" s="5"/>
      <c r="B17" s="5"/>
      <c r="C17" s="5"/>
      <c r="D17" s="5"/>
      <c r="E17" s="5"/>
      <c r="F17" s="5"/>
      <c r="G17" s="149"/>
      <c r="H17" s="149"/>
      <c r="I17" s="5"/>
      <c r="J17" s="5"/>
      <c r="K17" s="5"/>
      <c r="L17" s="5"/>
      <c r="M17" s="5"/>
      <c r="N17" s="5"/>
      <c r="O17" s="5"/>
      <c r="P17" s="5"/>
      <c r="Q17" s="5"/>
      <c r="R17" s="5"/>
      <c r="S17" s="5"/>
      <c r="T17" s="5"/>
      <c r="U17" s="5"/>
      <c r="V17" s="5"/>
      <c r="W17" s="5"/>
      <c r="X17" s="5"/>
    </row>
    <row r="18" spans="1:40" s="15" customFormat="1" ht="20.100000000000001" customHeight="1" x14ac:dyDescent="0.25">
      <c r="A18" s="13"/>
      <c r="B18" s="164"/>
      <c r="C18" s="165" t="s">
        <v>241</v>
      </c>
      <c r="D18" s="166"/>
      <c r="E18" s="167"/>
      <c r="F18" s="166"/>
      <c r="G18" s="168"/>
      <c r="H18" s="169"/>
      <c r="I18" s="166"/>
      <c r="J18" s="170"/>
      <c r="K18" s="170"/>
      <c r="L18" s="170"/>
      <c r="M18" s="170"/>
      <c r="N18" s="170"/>
      <c r="O18" s="170"/>
      <c r="P18" s="167"/>
      <c r="Q18" s="170"/>
      <c r="R18" s="170"/>
      <c r="S18" s="170"/>
      <c r="T18" s="166"/>
      <c r="U18" s="170"/>
      <c r="V18" s="170"/>
      <c r="W18" s="170"/>
      <c r="X18" s="167"/>
      <c r="AC18" s="166"/>
      <c r="AD18" s="170"/>
      <c r="AE18" s="170"/>
      <c r="AF18" s="170"/>
      <c r="AG18" s="170"/>
      <c r="AH18" s="170"/>
      <c r="AI18" s="170"/>
      <c r="AJ18" s="167"/>
      <c r="AK18" s="170"/>
      <c r="AL18" s="170"/>
      <c r="AM18" s="170"/>
      <c r="AN18" s="166"/>
    </row>
    <row r="19" spans="1:40" s="15" customFormat="1" ht="24.75" customHeight="1" x14ac:dyDescent="0.25">
      <c r="A19" s="13"/>
      <c r="B19" s="87" t="s">
        <v>242</v>
      </c>
      <c r="C19" s="171" t="s">
        <v>243</v>
      </c>
      <c r="D19" s="87" t="s">
        <v>244</v>
      </c>
      <c r="E19" s="87" t="s">
        <v>245</v>
      </c>
      <c r="F19" s="87" t="s">
        <v>246</v>
      </c>
      <c r="G19" s="171" t="s">
        <v>247</v>
      </c>
      <c r="H19" s="171" t="s">
        <v>248</v>
      </c>
      <c r="I19" s="171" t="s">
        <v>249</v>
      </c>
      <c r="J19" s="171" t="s">
        <v>250</v>
      </c>
      <c r="K19" s="171" t="s">
        <v>251</v>
      </c>
      <c r="L19" s="171" t="s">
        <v>252</v>
      </c>
      <c r="M19" s="171" t="s">
        <v>253</v>
      </c>
      <c r="N19" s="171" t="s">
        <v>254</v>
      </c>
      <c r="O19" s="171" t="s">
        <v>255</v>
      </c>
      <c r="P19" s="171" t="s">
        <v>256</v>
      </c>
      <c r="Q19" s="171" t="s">
        <v>257</v>
      </c>
      <c r="R19" s="171" t="s">
        <v>258</v>
      </c>
      <c r="S19" s="171" t="s">
        <v>259</v>
      </c>
      <c r="T19" s="171" t="s">
        <v>260</v>
      </c>
      <c r="U19" s="171" t="s">
        <v>261</v>
      </c>
      <c r="V19" s="171" t="s">
        <v>262</v>
      </c>
      <c r="W19" s="171" t="s">
        <v>263</v>
      </c>
      <c r="X19" s="171" t="s">
        <v>264</v>
      </c>
      <c r="AC19" s="171" t="s">
        <v>265</v>
      </c>
      <c r="AD19" s="171" t="s">
        <v>266</v>
      </c>
      <c r="AE19" s="171" t="s">
        <v>267</v>
      </c>
      <c r="AF19" s="171" t="s">
        <v>268</v>
      </c>
      <c r="AG19" s="171" t="s">
        <v>269</v>
      </c>
      <c r="AH19" s="171" t="s">
        <v>270</v>
      </c>
      <c r="AI19" s="171" t="s">
        <v>271</v>
      </c>
      <c r="AJ19" s="171" t="s">
        <v>272</v>
      </c>
      <c r="AK19" s="171" t="s">
        <v>273</v>
      </c>
      <c r="AL19" s="171" t="s">
        <v>274</v>
      </c>
      <c r="AM19" s="171" t="s">
        <v>275</v>
      </c>
      <c r="AN19" s="171" t="s">
        <v>276</v>
      </c>
    </row>
    <row r="20" spans="1:40" s="15" customFormat="1" ht="20.100000000000001" customHeight="1" x14ac:dyDescent="0.25">
      <c r="A20" s="13"/>
      <c r="B20" s="172" t="s">
        <v>277</v>
      </c>
      <c r="C20" s="173" t="s">
        <v>278</v>
      </c>
      <c r="D20" s="174">
        <f>SUM(D21:D24)</f>
        <v>0</v>
      </c>
      <c r="E20" s="174">
        <f>SUM(E21:E24)</f>
        <v>0</v>
      </c>
      <c r="F20" s="174">
        <f>SUM(F21:F24)</f>
        <v>0</v>
      </c>
      <c r="G20" s="175"/>
      <c r="H20" s="175"/>
      <c r="I20" s="174">
        <f t="shared" ref="I20:X20" si="0">SUM(I21:I24)</f>
        <v>0</v>
      </c>
      <c r="J20" s="174">
        <f t="shared" si="0"/>
        <v>0</v>
      </c>
      <c r="K20" s="174">
        <f t="shared" si="0"/>
        <v>0</v>
      </c>
      <c r="L20" s="174">
        <f t="shared" si="0"/>
        <v>0</v>
      </c>
      <c r="M20" s="174">
        <f t="shared" si="0"/>
        <v>0</v>
      </c>
      <c r="N20" s="174">
        <f t="shared" si="0"/>
        <v>0</v>
      </c>
      <c r="O20" s="174">
        <f t="shared" si="0"/>
        <v>0</v>
      </c>
      <c r="P20" s="174">
        <f t="shared" si="0"/>
        <v>0</v>
      </c>
      <c r="Q20" s="174">
        <f t="shared" si="0"/>
        <v>0</v>
      </c>
      <c r="R20" s="174">
        <f t="shared" si="0"/>
        <v>0</v>
      </c>
      <c r="S20" s="174">
        <f t="shared" si="0"/>
        <v>0</v>
      </c>
      <c r="T20" s="174">
        <f t="shared" si="0"/>
        <v>0</v>
      </c>
      <c r="U20" s="174">
        <f t="shared" si="0"/>
        <v>0</v>
      </c>
      <c r="V20" s="174">
        <f t="shared" si="0"/>
        <v>0</v>
      </c>
      <c r="W20" s="174">
        <f t="shared" si="0"/>
        <v>0</v>
      </c>
      <c r="X20" s="174">
        <f t="shared" si="0"/>
        <v>0</v>
      </c>
      <c r="AC20" s="174">
        <f t="shared" ref="AC20:AC55" si="1">I20</f>
        <v>0</v>
      </c>
      <c r="AD20" s="174">
        <f t="shared" ref="AD20:AD55" si="2">I20+J20</f>
        <v>0</v>
      </c>
      <c r="AE20" s="174">
        <f t="shared" ref="AE20:AE55" si="3">K20</f>
        <v>0</v>
      </c>
      <c r="AF20" s="174">
        <f t="shared" ref="AF20:AF55" si="4">I20+J20+M20</f>
        <v>0</v>
      </c>
      <c r="AG20" s="174">
        <f t="shared" ref="AG20:AG55" si="5">K20+N20</f>
        <v>0</v>
      </c>
      <c r="AH20" s="174">
        <f t="shared" ref="AH20:AH55" si="6">O20</f>
        <v>0</v>
      </c>
      <c r="AI20" s="174">
        <f t="shared" ref="AI20:AI55" si="7">I20+J20+M20+Q20</f>
        <v>0</v>
      </c>
      <c r="AJ20" s="174">
        <f t="shared" ref="AJ20:AJ55" si="8">J20+N20+R20</f>
        <v>0</v>
      </c>
      <c r="AK20" s="174">
        <f t="shared" ref="AK20:AK55" si="9">O20+S20</f>
        <v>0</v>
      </c>
      <c r="AL20" s="174">
        <f t="shared" ref="AL20:AL55" si="10">I20+J20+M20+Q20+U20</f>
        <v>0</v>
      </c>
      <c r="AM20" s="174">
        <f t="shared" ref="AM20:AM55" si="11">K20+N20+R20+V20</f>
        <v>0</v>
      </c>
      <c r="AN20" s="174">
        <f t="shared" ref="AN20:AN55" si="12">O20+S20+W20</f>
        <v>0</v>
      </c>
    </row>
    <row r="21" spans="1:40" s="15" customFormat="1" ht="20.100000000000001" customHeight="1" x14ac:dyDescent="0.25">
      <c r="A21" s="13"/>
      <c r="B21" s="176" t="s">
        <v>279</v>
      </c>
      <c r="C21" s="177" t="s">
        <v>280</v>
      </c>
      <c r="D21" s="178"/>
      <c r="E21" s="178"/>
      <c r="F21" s="178"/>
      <c r="G21" s="179">
        <v>100</v>
      </c>
      <c r="H21" s="180">
        <f>(100/G21)/100</f>
        <v>0.01</v>
      </c>
      <c r="I21" s="181">
        <f>(D21*H21)*($D$59/12)</f>
        <v>0</v>
      </c>
      <c r="J21" s="182">
        <f>D21*H21</f>
        <v>0</v>
      </c>
      <c r="K21" s="182">
        <f>E21*H21</f>
        <v>0</v>
      </c>
      <c r="L21" s="182">
        <f>SUM(J21:K21)</f>
        <v>0</v>
      </c>
      <c r="M21" s="182">
        <f>D21*H21</f>
        <v>0</v>
      </c>
      <c r="N21" s="182">
        <f>E21*H21</f>
        <v>0</v>
      </c>
      <c r="O21" s="182">
        <f>F21*H21</f>
        <v>0</v>
      </c>
      <c r="P21" s="182">
        <f>SUM(M21:O21)</f>
        <v>0</v>
      </c>
      <c r="Q21" s="182">
        <f>D21*H21</f>
        <v>0</v>
      </c>
      <c r="R21" s="182">
        <f>E21*H21</f>
        <v>0</v>
      </c>
      <c r="S21" s="182">
        <f>F21*H21</f>
        <v>0</v>
      </c>
      <c r="T21" s="182">
        <f>SUM(Q21:S21)</f>
        <v>0</v>
      </c>
      <c r="U21" s="182">
        <f>D21*H21</f>
        <v>0</v>
      </c>
      <c r="V21" s="182">
        <f>E21*H21</f>
        <v>0</v>
      </c>
      <c r="W21" s="182">
        <f>F21*H21</f>
        <v>0</v>
      </c>
      <c r="X21" s="182">
        <f>SUM(U21:W21)</f>
        <v>0</v>
      </c>
      <c r="AC21" s="181">
        <f t="shared" si="1"/>
        <v>0</v>
      </c>
      <c r="AD21" s="181">
        <f t="shared" si="2"/>
        <v>0</v>
      </c>
      <c r="AE21" s="181">
        <f t="shared" si="3"/>
        <v>0</v>
      </c>
      <c r="AF21" s="181">
        <f t="shared" si="4"/>
        <v>0</v>
      </c>
      <c r="AG21" s="181">
        <f t="shared" si="5"/>
        <v>0</v>
      </c>
      <c r="AH21" s="181">
        <f t="shared" si="6"/>
        <v>0</v>
      </c>
      <c r="AI21" s="181">
        <f t="shared" si="7"/>
        <v>0</v>
      </c>
      <c r="AJ21" s="181">
        <f t="shared" si="8"/>
        <v>0</v>
      </c>
      <c r="AK21" s="181">
        <f t="shared" si="9"/>
        <v>0</v>
      </c>
      <c r="AL21" s="181">
        <f t="shared" si="10"/>
        <v>0</v>
      </c>
      <c r="AM21" s="181">
        <f t="shared" si="11"/>
        <v>0</v>
      </c>
      <c r="AN21" s="181">
        <f t="shared" si="12"/>
        <v>0</v>
      </c>
    </row>
    <row r="22" spans="1:40" s="15" customFormat="1" ht="20.100000000000001" customHeight="1" x14ac:dyDescent="0.25">
      <c r="A22" s="13"/>
      <c r="B22" s="176" t="s">
        <v>281</v>
      </c>
      <c r="C22" s="177" t="s">
        <v>282</v>
      </c>
      <c r="D22" s="178"/>
      <c r="E22" s="178"/>
      <c r="F22" s="178"/>
      <c r="G22" s="179">
        <v>100</v>
      </c>
      <c r="H22" s="180">
        <f>(100/G22)/100</f>
        <v>0.01</v>
      </c>
      <c r="I22" s="181">
        <f>(D22*H22)*($D$59/12)</f>
        <v>0</v>
      </c>
      <c r="J22" s="182">
        <f>D22*H22</f>
        <v>0</v>
      </c>
      <c r="K22" s="182">
        <f>E22*H22</f>
        <v>0</v>
      </c>
      <c r="L22" s="182">
        <f>SUM(J22:K22)</f>
        <v>0</v>
      </c>
      <c r="M22" s="182">
        <f>D22*H22</f>
        <v>0</v>
      </c>
      <c r="N22" s="182">
        <f>E22*H22</f>
        <v>0</v>
      </c>
      <c r="O22" s="182">
        <f>F22*H22</f>
        <v>0</v>
      </c>
      <c r="P22" s="182">
        <f>SUM(M22:O22)</f>
        <v>0</v>
      </c>
      <c r="Q22" s="182">
        <f>D22*H22</f>
        <v>0</v>
      </c>
      <c r="R22" s="182">
        <f>E22*H22</f>
        <v>0</v>
      </c>
      <c r="S22" s="182">
        <f>F22*H22</f>
        <v>0</v>
      </c>
      <c r="T22" s="182">
        <f>SUM(Q22:S22)</f>
        <v>0</v>
      </c>
      <c r="U22" s="182">
        <f>D22*H22</f>
        <v>0</v>
      </c>
      <c r="V22" s="182">
        <f>E22*H22</f>
        <v>0</v>
      </c>
      <c r="W22" s="182">
        <f>F22*H22</f>
        <v>0</v>
      </c>
      <c r="X22" s="182">
        <f>SUM(U22:W22)</f>
        <v>0</v>
      </c>
      <c r="AC22" s="181">
        <f t="shared" si="1"/>
        <v>0</v>
      </c>
      <c r="AD22" s="181">
        <f t="shared" si="2"/>
        <v>0</v>
      </c>
      <c r="AE22" s="181">
        <f t="shared" si="3"/>
        <v>0</v>
      </c>
      <c r="AF22" s="181">
        <f t="shared" si="4"/>
        <v>0</v>
      </c>
      <c r="AG22" s="181">
        <f t="shared" si="5"/>
        <v>0</v>
      </c>
      <c r="AH22" s="181">
        <f t="shared" si="6"/>
        <v>0</v>
      </c>
      <c r="AI22" s="181">
        <f t="shared" si="7"/>
        <v>0</v>
      </c>
      <c r="AJ22" s="181">
        <f t="shared" si="8"/>
        <v>0</v>
      </c>
      <c r="AK22" s="181">
        <f t="shared" si="9"/>
        <v>0</v>
      </c>
      <c r="AL22" s="181">
        <f t="shared" si="10"/>
        <v>0</v>
      </c>
      <c r="AM22" s="181">
        <f t="shared" si="11"/>
        <v>0</v>
      </c>
      <c r="AN22" s="181">
        <f t="shared" si="12"/>
        <v>0</v>
      </c>
    </row>
    <row r="23" spans="1:40" s="15" customFormat="1" ht="20.100000000000001" customHeight="1" x14ac:dyDescent="0.25">
      <c r="A23" s="13"/>
      <c r="B23" s="176" t="s">
        <v>283</v>
      </c>
      <c r="C23" s="177" t="s">
        <v>284</v>
      </c>
      <c r="D23" s="178"/>
      <c r="E23" s="178"/>
      <c r="F23" s="178"/>
      <c r="G23" s="179">
        <v>100</v>
      </c>
      <c r="H23" s="180">
        <f>(100/G23)/100</f>
        <v>0.01</v>
      </c>
      <c r="I23" s="181">
        <f>(D23*H23)*($D$59/12)</f>
        <v>0</v>
      </c>
      <c r="J23" s="182">
        <f>D23*H23</f>
        <v>0</v>
      </c>
      <c r="K23" s="182">
        <f>E23*H23</f>
        <v>0</v>
      </c>
      <c r="L23" s="182">
        <f>SUM(J23:K23)</f>
        <v>0</v>
      </c>
      <c r="M23" s="182">
        <f>D23*H23</f>
        <v>0</v>
      </c>
      <c r="N23" s="182">
        <f>E23*H23</f>
        <v>0</v>
      </c>
      <c r="O23" s="182">
        <f>F23*H23</f>
        <v>0</v>
      </c>
      <c r="P23" s="182">
        <f>SUM(M23:O23)</f>
        <v>0</v>
      </c>
      <c r="Q23" s="182">
        <f>D23*H23</f>
        <v>0</v>
      </c>
      <c r="R23" s="182">
        <f>E23*H23</f>
        <v>0</v>
      </c>
      <c r="S23" s="182">
        <f>F23*H23</f>
        <v>0</v>
      </c>
      <c r="T23" s="182">
        <f>SUM(Q23:S23)</f>
        <v>0</v>
      </c>
      <c r="U23" s="182">
        <f>D23*H23</f>
        <v>0</v>
      </c>
      <c r="V23" s="182">
        <f>E23*H23</f>
        <v>0</v>
      </c>
      <c r="W23" s="182">
        <f>F23*H23</f>
        <v>0</v>
      </c>
      <c r="X23" s="182">
        <f>SUM(U23:W23)</f>
        <v>0</v>
      </c>
      <c r="AC23" s="181">
        <f t="shared" si="1"/>
        <v>0</v>
      </c>
      <c r="AD23" s="181">
        <f t="shared" si="2"/>
        <v>0</v>
      </c>
      <c r="AE23" s="181">
        <f t="shared" si="3"/>
        <v>0</v>
      </c>
      <c r="AF23" s="181">
        <f t="shared" si="4"/>
        <v>0</v>
      </c>
      <c r="AG23" s="181">
        <f t="shared" si="5"/>
        <v>0</v>
      </c>
      <c r="AH23" s="181">
        <f t="shared" si="6"/>
        <v>0</v>
      </c>
      <c r="AI23" s="181">
        <f t="shared" si="7"/>
        <v>0</v>
      </c>
      <c r="AJ23" s="181">
        <f t="shared" si="8"/>
        <v>0</v>
      </c>
      <c r="AK23" s="181">
        <f t="shared" si="9"/>
        <v>0</v>
      </c>
      <c r="AL23" s="181">
        <f t="shared" si="10"/>
        <v>0</v>
      </c>
      <c r="AM23" s="181">
        <f t="shared" si="11"/>
        <v>0</v>
      </c>
      <c r="AN23" s="181">
        <f t="shared" si="12"/>
        <v>0</v>
      </c>
    </row>
    <row r="24" spans="1:40" s="15" customFormat="1" ht="20.100000000000001" customHeight="1" x14ac:dyDescent="0.25">
      <c r="A24" s="13"/>
      <c r="B24" s="176" t="s">
        <v>285</v>
      </c>
      <c r="C24" s="177" t="s">
        <v>286</v>
      </c>
      <c r="D24" s="178"/>
      <c r="E24" s="178"/>
      <c r="F24" s="178"/>
      <c r="G24" s="179">
        <v>100</v>
      </c>
      <c r="H24" s="180">
        <f>(100/G24)/100</f>
        <v>0.01</v>
      </c>
      <c r="I24" s="181">
        <f>(D24*H24)*($D$59/12)</f>
        <v>0</v>
      </c>
      <c r="J24" s="182">
        <f>D24*H24</f>
        <v>0</v>
      </c>
      <c r="K24" s="182">
        <f>E24*H24</f>
        <v>0</v>
      </c>
      <c r="L24" s="182">
        <f>SUM(J24:K24)</f>
        <v>0</v>
      </c>
      <c r="M24" s="182">
        <f>D24*H24</f>
        <v>0</v>
      </c>
      <c r="N24" s="182">
        <f>E24*H24</f>
        <v>0</v>
      </c>
      <c r="O24" s="182">
        <f>F24*H24</f>
        <v>0</v>
      </c>
      <c r="P24" s="182">
        <f>SUM(M24:O24)</f>
        <v>0</v>
      </c>
      <c r="Q24" s="182">
        <f>D24*H24</f>
        <v>0</v>
      </c>
      <c r="R24" s="182">
        <f>E24*H24</f>
        <v>0</v>
      </c>
      <c r="S24" s="182">
        <f>F24*H24</f>
        <v>0</v>
      </c>
      <c r="T24" s="182">
        <f>SUM(Q24:S24)</f>
        <v>0</v>
      </c>
      <c r="U24" s="182">
        <f>D24*H24</f>
        <v>0</v>
      </c>
      <c r="V24" s="182">
        <f>E24*H24</f>
        <v>0</v>
      </c>
      <c r="W24" s="182">
        <f>F24*H24</f>
        <v>0</v>
      </c>
      <c r="X24" s="182">
        <f>SUM(U24:W24)</f>
        <v>0</v>
      </c>
      <c r="AC24" s="181">
        <f t="shared" si="1"/>
        <v>0</v>
      </c>
      <c r="AD24" s="181">
        <f t="shared" si="2"/>
        <v>0</v>
      </c>
      <c r="AE24" s="181">
        <f t="shared" si="3"/>
        <v>0</v>
      </c>
      <c r="AF24" s="181">
        <f t="shared" si="4"/>
        <v>0</v>
      </c>
      <c r="AG24" s="181">
        <f t="shared" si="5"/>
        <v>0</v>
      </c>
      <c r="AH24" s="181">
        <f t="shared" si="6"/>
        <v>0</v>
      </c>
      <c r="AI24" s="181">
        <f t="shared" si="7"/>
        <v>0</v>
      </c>
      <c r="AJ24" s="181">
        <f t="shared" si="8"/>
        <v>0</v>
      </c>
      <c r="AK24" s="181">
        <f t="shared" si="9"/>
        <v>0</v>
      </c>
      <c r="AL24" s="181">
        <f t="shared" si="10"/>
        <v>0</v>
      </c>
      <c r="AM24" s="181">
        <f t="shared" si="11"/>
        <v>0</v>
      </c>
      <c r="AN24" s="181">
        <f t="shared" si="12"/>
        <v>0</v>
      </c>
    </row>
    <row r="25" spans="1:40" s="15" customFormat="1" ht="20.100000000000001" customHeight="1" x14ac:dyDescent="0.25">
      <c r="A25" s="13"/>
      <c r="B25" s="172" t="s">
        <v>287</v>
      </c>
      <c r="C25" s="173" t="s">
        <v>288</v>
      </c>
      <c r="D25" s="174">
        <f>SUM(D26:D29)</f>
        <v>0</v>
      </c>
      <c r="E25" s="174">
        <f>SUM(E26:E29)</f>
        <v>0</v>
      </c>
      <c r="F25" s="174">
        <f>SUM(F26:F29)</f>
        <v>0</v>
      </c>
      <c r="G25" s="183"/>
      <c r="H25" s="175"/>
      <c r="I25" s="174">
        <f t="shared" ref="I25:X25" si="13">SUM(I26:I29)</f>
        <v>0</v>
      </c>
      <c r="J25" s="174">
        <f t="shared" si="13"/>
        <v>0</v>
      </c>
      <c r="K25" s="174">
        <f t="shared" si="13"/>
        <v>0</v>
      </c>
      <c r="L25" s="174">
        <f t="shared" si="13"/>
        <v>0</v>
      </c>
      <c r="M25" s="174">
        <f t="shared" si="13"/>
        <v>0</v>
      </c>
      <c r="N25" s="174">
        <f t="shared" si="13"/>
        <v>0</v>
      </c>
      <c r="O25" s="174">
        <f t="shared" si="13"/>
        <v>0</v>
      </c>
      <c r="P25" s="174">
        <f t="shared" si="13"/>
        <v>0</v>
      </c>
      <c r="Q25" s="174">
        <f t="shared" si="13"/>
        <v>0</v>
      </c>
      <c r="R25" s="174">
        <f t="shared" si="13"/>
        <v>0</v>
      </c>
      <c r="S25" s="174">
        <f t="shared" si="13"/>
        <v>0</v>
      </c>
      <c r="T25" s="174">
        <f t="shared" si="13"/>
        <v>0</v>
      </c>
      <c r="U25" s="174">
        <f t="shared" si="13"/>
        <v>0</v>
      </c>
      <c r="V25" s="174">
        <f t="shared" si="13"/>
        <v>0</v>
      </c>
      <c r="W25" s="174">
        <f t="shared" si="13"/>
        <v>0</v>
      </c>
      <c r="X25" s="174">
        <f t="shared" si="13"/>
        <v>0</v>
      </c>
      <c r="AC25" s="174">
        <f t="shared" si="1"/>
        <v>0</v>
      </c>
      <c r="AD25" s="174">
        <f t="shared" si="2"/>
        <v>0</v>
      </c>
      <c r="AE25" s="174">
        <f t="shared" si="3"/>
        <v>0</v>
      </c>
      <c r="AF25" s="174">
        <f t="shared" si="4"/>
        <v>0</v>
      </c>
      <c r="AG25" s="174">
        <f t="shared" si="5"/>
        <v>0</v>
      </c>
      <c r="AH25" s="174">
        <f t="shared" si="6"/>
        <v>0</v>
      </c>
      <c r="AI25" s="174">
        <f t="shared" si="7"/>
        <v>0</v>
      </c>
      <c r="AJ25" s="174">
        <f t="shared" si="8"/>
        <v>0</v>
      </c>
      <c r="AK25" s="174">
        <f t="shared" si="9"/>
        <v>0</v>
      </c>
      <c r="AL25" s="174">
        <f t="shared" si="10"/>
        <v>0</v>
      </c>
      <c r="AM25" s="174">
        <f t="shared" si="11"/>
        <v>0</v>
      </c>
      <c r="AN25" s="174">
        <f t="shared" si="12"/>
        <v>0</v>
      </c>
    </row>
    <row r="26" spans="1:40" s="15" customFormat="1" ht="20.100000000000001" customHeight="1" x14ac:dyDescent="0.25">
      <c r="A26" s="13"/>
      <c r="B26" s="176" t="s">
        <v>289</v>
      </c>
      <c r="C26" s="177" t="s">
        <v>290</v>
      </c>
      <c r="D26" s="178"/>
      <c r="E26" s="178"/>
      <c r="F26" s="178"/>
      <c r="G26" s="179">
        <v>100</v>
      </c>
      <c r="H26" s="180">
        <f>(100/G26)/100</f>
        <v>0.01</v>
      </c>
      <c r="I26" s="181">
        <f>(D26*H26)*($D$59/12)</f>
        <v>0</v>
      </c>
      <c r="J26" s="182">
        <f>D26*H26</f>
        <v>0</v>
      </c>
      <c r="K26" s="182">
        <f>E26*H26</f>
        <v>0</v>
      </c>
      <c r="L26" s="182">
        <f>SUM(J26:K26)</f>
        <v>0</v>
      </c>
      <c r="M26" s="182">
        <f>D26*H26</f>
        <v>0</v>
      </c>
      <c r="N26" s="182">
        <f>E26*H26</f>
        <v>0</v>
      </c>
      <c r="O26" s="182">
        <f>F26*H26</f>
        <v>0</v>
      </c>
      <c r="P26" s="182">
        <f>SUM(M26:O26)</f>
        <v>0</v>
      </c>
      <c r="Q26" s="182">
        <f>D26*H26</f>
        <v>0</v>
      </c>
      <c r="R26" s="182">
        <f>E26*H26</f>
        <v>0</v>
      </c>
      <c r="S26" s="182">
        <f>F26*H26</f>
        <v>0</v>
      </c>
      <c r="T26" s="182">
        <f>SUM(Q26:S26)</f>
        <v>0</v>
      </c>
      <c r="U26" s="182">
        <f>D26*H26</f>
        <v>0</v>
      </c>
      <c r="V26" s="182">
        <f>E26*H26</f>
        <v>0</v>
      </c>
      <c r="W26" s="182">
        <f>F26*H26</f>
        <v>0</v>
      </c>
      <c r="X26" s="182">
        <f>SUM(U26:W26)</f>
        <v>0</v>
      </c>
      <c r="AC26" s="181">
        <f t="shared" si="1"/>
        <v>0</v>
      </c>
      <c r="AD26" s="181">
        <f t="shared" si="2"/>
        <v>0</v>
      </c>
      <c r="AE26" s="181">
        <f t="shared" si="3"/>
        <v>0</v>
      </c>
      <c r="AF26" s="181">
        <f t="shared" si="4"/>
        <v>0</v>
      </c>
      <c r="AG26" s="181">
        <f t="shared" si="5"/>
        <v>0</v>
      </c>
      <c r="AH26" s="181">
        <f t="shared" si="6"/>
        <v>0</v>
      </c>
      <c r="AI26" s="181">
        <f t="shared" si="7"/>
        <v>0</v>
      </c>
      <c r="AJ26" s="181">
        <f t="shared" si="8"/>
        <v>0</v>
      </c>
      <c r="AK26" s="181">
        <f t="shared" si="9"/>
        <v>0</v>
      </c>
      <c r="AL26" s="181">
        <f t="shared" si="10"/>
        <v>0</v>
      </c>
      <c r="AM26" s="181">
        <f t="shared" si="11"/>
        <v>0</v>
      </c>
      <c r="AN26" s="181">
        <f t="shared" si="12"/>
        <v>0</v>
      </c>
    </row>
    <row r="27" spans="1:40" s="15" customFormat="1" ht="20.100000000000001" customHeight="1" x14ac:dyDescent="0.25">
      <c r="A27" s="13"/>
      <c r="B27" s="176" t="s">
        <v>291</v>
      </c>
      <c r="C27" s="177" t="s">
        <v>292</v>
      </c>
      <c r="D27" s="178"/>
      <c r="E27" s="178"/>
      <c r="F27" s="178"/>
      <c r="G27" s="179">
        <v>100</v>
      </c>
      <c r="H27" s="180">
        <f>(100/G27)/100</f>
        <v>0.01</v>
      </c>
      <c r="I27" s="181">
        <f>(D27*H27)*($D$59/12)</f>
        <v>0</v>
      </c>
      <c r="J27" s="182">
        <f>D27*H27</f>
        <v>0</v>
      </c>
      <c r="K27" s="182">
        <f>E27*H27</f>
        <v>0</v>
      </c>
      <c r="L27" s="182">
        <f>SUM(J27:K27)</f>
        <v>0</v>
      </c>
      <c r="M27" s="182">
        <f>D27*H27</f>
        <v>0</v>
      </c>
      <c r="N27" s="182">
        <f>E27*H27</f>
        <v>0</v>
      </c>
      <c r="O27" s="182">
        <f>F27*H27</f>
        <v>0</v>
      </c>
      <c r="P27" s="182">
        <f>SUM(M27:O27)</f>
        <v>0</v>
      </c>
      <c r="Q27" s="182">
        <f>D27*H27</f>
        <v>0</v>
      </c>
      <c r="R27" s="182">
        <f>E27*H27</f>
        <v>0</v>
      </c>
      <c r="S27" s="182">
        <f>F27*H27</f>
        <v>0</v>
      </c>
      <c r="T27" s="182">
        <f>SUM(Q27:S27)</f>
        <v>0</v>
      </c>
      <c r="U27" s="182">
        <f>D27*H27</f>
        <v>0</v>
      </c>
      <c r="V27" s="182">
        <f>E27*H27</f>
        <v>0</v>
      </c>
      <c r="W27" s="182">
        <f>F27*H27</f>
        <v>0</v>
      </c>
      <c r="X27" s="182">
        <f>SUM(U27:W27)</f>
        <v>0</v>
      </c>
      <c r="AC27" s="181">
        <f t="shared" si="1"/>
        <v>0</v>
      </c>
      <c r="AD27" s="181">
        <f t="shared" si="2"/>
        <v>0</v>
      </c>
      <c r="AE27" s="181">
        <f t="shared" si="3"/>
        <v>0</v>
      </c>
      <c r="AF27" s="181">
        <f t="shared" si="4"/>
        <v>0</v>
      </c>
      <c r="AG27" s="181">
        <f t="shared" si="5"/>
        <v>0</v>
      </c>
      <c r="AH27" s="181">
        <f t="shared" si="6"/>
        <v>0</v>
      </c>
      <c r="AI27" s="181">
        <f t="shared" si="7"/>
        <v>0</v>
      </c>
      <c r="AJ27" s="181">
        <f t="shared" si="8"/>
        <v>0</v>
      </c>
      <c r="AK27" s="181">
        <f t="shared" si="9"/>
        <v>0</v>
      </c>
      <c r="AL27" s="181">
        <f t="shared" si="10"/>
        <v>0</v>
      </c>
      <c r="AM27" s="181">
        <f t="shared" si="11"/>
        <v>0</v>
      </c>
      <c r="AN27" s="181">
        <f t="shared" si="12"/>
        <v>0</v>
      </c>
    </row>
    <row r="28" spans="1:40" s="15" customFormat="1" ht="20.100000000000001" customHeight="1" x14ac:dyDescent="0.25">
      <c r="A28" s="13"/>
      <c r="B28" s="176" t="s">
        <v>293</v>
      </c>
      <c r="C28" s="177" t="s">
        <v>294</v>
      </c>
      <c r="D28" s="178"/>
      <c r="E28" s="178"/>
      <c r="F28" s="178"/>
      <c r="G28" s="179">
        <v>100</v>
      </c>
      <c r="H28" s="180">
        <f>(100/G28)/100</f>
        <v>0.01</v>
      </c>
      <c r="I28" s="181">
        <f>(D28*H28)*($D$59/12)</f>
        <v>0</v>
      </c>
      <c r="J28" s="182">
        <f>D28*H28</f>
        <v>0</v>
      </c>
      <c r="K28" s="182">
        <f>E28*H28</f>
        <v>0</v>
      </c>
      <c r="L28" s="182">
        <f>SUM(J28:K28)</f>
        <v>0</v>
      </c>
      <c r="M28" s="182">
        <f>D28*H28</f>
        <v>0</v>
      </c>
      <c r="N28" s="182">
        <f>E28*H28</f>
        <v>0</v>
      </c>
      <c r="O28" s="182">
        <f>F28*H28</f>
        <v>0</v>
      </c>
      <c r="P28" s="182">
        <f>SUM(M28:O28)</f>
        <v>0</v>
      </c>
      <c r="Q28" s="182">
        <f>D28*H28</f>
        <v>0</v>
      </c>
      <c r="R28" s="182">
        <f>E28*H28</f>
        <v>0</v>
      </c>
      <c r="S28" s="182">
        <f>F28*H28</f>
        <v>0</v>
      </c>
      <c r="T28" s="182">
        <f>SUM(Q28:S28)</f>
        <v>0</v>
      </c>
      <c r="U28" s="182">
        <f>D28*H28</f>
        <v>0</v>
      </c>
      <c r="V28" s="182">
        <f>E28*H28</f>
        <v>0</v>
      </c>
      <c r="W28" s="182">
        <f>F28*H28</f>
        <v>0</v>
      </c>
      <c r="X28" s="182">
        <f>SUM(U28:W28)</f>
        <v>0</v>
      </c>
      <c r="AC28" s="181">
        <f t="shared" si="1"/>
        <v>0</v>
      </c>
      <c r="AD28" s="181">
        <f t="shared" si="2"/>
        <v>0</v>
      </c>
      <c r="AE28" s="181">
        <f t="shared" si="3"/>
        <v>0</v>
      </c>
      <c r="AF28" s="181">
        <f t="shared" si="4"/>
        <v>0</v>
      </c>
      <c r="AG28" s="181">
        <f t="shared" si="5"/>
        <v>0</v>
      </c>
      <c r="AH28" s="181">
        <f t="shared" si="6"/>
        <v>0</v>
      </c>
      <c r="AI28" s="181">
        <f t="shared" si="7"/>
        <v>0</v>
      </c>
      <c r="AJ28" s="181">
        <f t="shared" si="8"/>
        <v>0</v>
      </c>
      <c r="AK28" s="181">
        <f t="shared" si="9"/>
        <v>0</v>
      </c>
      <c r="AL28" s="181">
        <f t="shared" si="10"/>
        <v>0</v>
      </c>
      <c r="AM28" s="181">
        <f t="shared" si="11"/>
        <v>0</v>
      </c>
      <c r="AN28" s="181">
        <f t="shared" si="12"/>
        <v>0</v>
      </c>
    </row>
    <row r="29" spans="1:40" s="15" customFormat="1" ht="20.100000000000001" customHeight="1" x14ac:dyDescent="0.25">
      <c r="A29" s="13"/>
      <c r="B29" s="176" t="s">
        <v>295</v>
      </c>
      <c r="C29" s="177" t="s">
        <v>296</v>
      </c>
      <c r="D29" s="178"/>
      <c r="E29" s="178"/>
      <c r="F29" s="178"/>
      <c r="G29" s="179">
        <v>100</v>
      </c>
      <c r="H29" s="180">
        <f>(100/G29)/100</f>
        <v>0.01</v>
      </c>
      <c r="I29" s="181">
        <f>(D29*H29)*($D$59/12)</f>
        <v>0</v>
      </c>
      <c r="J29" s="182">
        <f>D29*H29</f>
        <v>0</v>
      </c>
      <c r="K29" s="182">
        <f>E29*H29</f>
        <v>0</v>
      </c>
      <c r="L29" s="182">
        <f>SUM(J29:K29)</f>
        <v>0</v>
      </c>
      <c r="M29" s="182">
        <f>D29*H29</f>
        <v>0</v>
      </c>
      <c r="N29" s="182">
        <f>E29*H29</f>
        <v>0</v>
      </c>
      <c r="O29" s="182">
        <f>F29*H29</f>
        <v>0</v>
      </c>
      <c r="P29" s="182">
        <f>SUM(M29:O29)</f>
        <v>0</v>
      </c>
      <c r="Q29" s="182">
        <f>D29*H29</f>
        <v>0</v>
      </c>
      <c r="R29" s="182">
        <f>E29*H29</f>
        <v>0</v>
      </c>
      <c r="S29" s="182">
        <f>F29*H29</f>
        <v>0</v>
      </c>
      <c r="T29" s="182">
        <f>SUM(Q29:S29)</f>
        <v>0</v>
      </c>
      <c r="U29" s="182">
        <f>D29*H29</f>
        <v>0</v>
      </c>
      <c r="V29" s="182">
        <f>E29*H29</f>
        <v>0</v>
      </c>
      <c r="W29" s="182">
        <f>F29*H29</f>
        <v>0</v>
      </c>
      <c r="X29" s="182">
        <f>SUM(U29:W29)</f>
        <v>0</v>
      </c>
      <c r="AC29" s="181">
        <f t="shared" si="1"/>
        <v>0</v>
      </c>
      <c r="AD29" s="181">
        <f t="shared" si="2"/>
        <v>0</v>
      </c>
      <c r="AE29" s="181">
        <f t="shared" si="3"/>
        <v>0</v>
      </c>
      <c r="AF29" s="181">
        <f t="shared" si="4"/>
        <v>0</v>
      </c>
      <c r="AG29" s="181">
        <f t="shared" si="5"/>
        <v>0</v>
      </c>
      <c r="AH29" s="181">
        <f t="shared" si="6"/>
        <v>0</v>
      </c>
      <c r="AI29" s="181">
        <f t="shared" si="7"/>
        <v>0</v>
      </c>
      <c r="AJ29" s="181">
        <f t="shared" si="8"/>
        <v>0</v>
      </c>
      <c r="AK29" s="181">
        <f t="shared" si="9"/>
        <v>0</v>
      </c>
      <c r="AL29" s="181">
        <f t="shared" si="10"/>
        <v>0</v>
      </c>
      <c r="AM29" s="181">
        <f t="shared" si="11"/>
        <v>0</v>
      </c>
      <c r="AN29" s="181">
        <f t="shared" si="12"/>
        <v>0</v>
      </c>
    </row>
    <row r="30" spans="1:40" s="15" customFormat="1" ht="20.100000000000001" customHeight="1" x14ac:dyDescent="0.25">
      <c r="A30" s="13"/>
      <c r="B30" s="172" t="s">
        <v>297</v>
      </c>
      <c r="C30" s="173" t="s">
        <v>298</v>
      </c>
      <c r="D30" s="174">
        <f>SUM(D31:D34)</f>
        <v>0</v>
      </c>
      <c r="E30" s="174">
        <f>SUM(E31:E34)</f>
        <v>0</v>
      </c>
      <c r="F30" s="174">
        <f>SUM(F31:F34)</f>
        <v>0</v>
      </c>
      <c r="G30" s="183"/>
      <c r="H30" s="175"/>
      <c r="I30" s="174">
        <f t="shared" ref="I30:X30" si="14">SUM(I31:I34)</f>
        <v>0</v>
      </c>
      <c r="J30" s="174">
        <f t="shared" si="14"/>
        <v>0</v>
      </c>
      <c r="K30" s="174">
        <f t="shared" si="14"/>
        <v>0</v>
      </c>
      <c r="L30" s="174">
        <f t="shared" si="14"/>
        <v>0</v>
      </c>
      <c r="M30" s="174">
        <f t="shared" si="14"/>
        <v>0</v>
      </c>
      <c r="N30" s="174">
        <f t="shared" si="14"/>
        <v>0</v>
      </c>
      <c r="O30" s="174">
        <f t="shared" si="14"/>
        <v>0</v>
      </c>
      <c r="P30" s="174">
        <f t="shared" si="14"/>
        <v>0</v>
      </c>
      <c r="Q30" s="174">
        <f t="shared" si="14"/>
        <v>0</v>
      </c>
      <c r="R30" s="174">
        <f t="shared" si="14"/>
        <v>0</v>
      </c>
      <c r="S30" s="174">
        <f t="shared" si="14"/>
        <v>0</v>
      </c>
      <c r="T30" s="174">
        <f t="shared" si="14"/>
        <v>0</v>
      </c>
      <c r="U30" s="174">
        <f t="shared" si="14"/>
        <v>0</v>
      </c>
      <c r="V30" s="174">
        <f t="shared" si="14"/>
        <v>0</v>
      </c>
      <c r="W30" s="174">
        <f t="shared" si="14"/>
        <v>0</v>
      </c>
      <c r="X30" s="174">
        <f t="shared" si="14"/>
        <v>0</v>
      </c>
      <c r="AC30" s="174">
        <f t="shared" si="1"/>
        <v>0</v>
      </c>
      <c r="AD30" s="174">
        <f t="shared" si="2"/>
        <v>0</v>
      </c>
      <c r="AE30" s="174">
        <f t="shared" si="3"/>
        <v>0</v>
      </c>
      <c r="AF30" s="174">
        <f t="shared" si="4"/>
        <v>0</v>
      </c>
      <c r="AG30" s="174">
        <f t="shared" si="5"/>
        <v>0</v>
      </c>
      <c r="AH30" s="174">
        <f t="shared" si="6"/>
        <v>0</v>
      </c>
      <c r="AI30" s="174">
        <f t="shared" si="7"/>
        <v>0</v>
      </c>
      <c r="AJ30" s="174">
        <f t="shared" si="8"/>
        <v>0</v>
      </c>
      <c r="AK30" s="174">
        <f t="shared" si="9"/>
        <v>0</v>
      </c>
      <c r="AL30" s="174">
        <f t="shared" si="10"/>
        <v>0</v>
      </c>
      <c r="AM30" s="174">
        <f t="shared" si="11"/>
        <v>0</v>
      </c>
      <c r="AN30" s="174">
        <f t="shared" si="12"/>
        <v>0</v>
      </c>
    </row>
    <row r="31" spans="1:40" s="15" customFormat="1" ht="20.100000000000001" customHeight="1" x14ac:dyDescent="0.25">
      <c r="A31" s="13"/>
      <c r="B31" s="176" t="s">
        <v>299</v>
      </c>
      <c r="C31" s="177" t="s">
        <v>300</v>
      </c>
      <c r="D31" s="178"/>
      <c r="E31" s="178"/>
      <c r="F31" s="178"/>
      <c r="G31" s="179">
        <v>30</v>
      </c>
      <c r="H31" s="180">
        <f>(100/G31)/100</f>
        <v>3.3333333333333333E-2</v>
      </c>
      <c r="I31" s="181">
        <f>(D31*H31)*($D$59/12)</f>
        <v>0</v>
      </c>
      <c r="J31" s="182">
        <f>D31*H31</f>
        <v>0</v>
      </c>
      <c r="K31" s="182">
        <f>E31*H31</f>
        <v>0</v>
      </c>
      <c r="L31" s="182">
        <f>SUM(J31:K31)</f>
        <v>0</v>
      </c>
      <c r="M31" s="182">
        <f>D31*H31</f>
        <v>0</v>
      </c>
      <c r="N31" s="182">
        <f>E31*H31</f>
        <v>0</v>
      </c>
      <c r="O31" s="182">
        <f>F31*H31</f>
        <v>0</v>
      </c>
      <c r="P31" s="182">
        <f>SUM(M31:O31)</f>
        <v>0</v>
      </c>
      <c r="Q31" s="182">
        <f>D31*H31</f>
        <v>0</v>
      </c>
      <c r="R31" s="182">
        <f>E31*H31</f>
        <v>0</v>
      </c>
      <c r="S31" s="182">
        <f>F31*H31</f>
        <v>0</v>
      </c>
      <c r="T31" s="182">
        <f>SUM(Q31:S31)</f>
        <v>0</v>
      </c>
      <c r="U31" s="182">
        <f>D31*H31</f>
        <v>0</v>
      </c>
      <c r="V31" s="182">
        <f>E31*H31</f>
        <v>0</v>
      </c>
      <c r="W31" s="182">
        <f>F31*H31</f>
        <v>0</v>
      </c>
      <c r="X31" s="182">
        <f>SUM(U31:W31)</f>
        <v>0</v>
      </c>
      <c r="AC31" s="181">
        <f t="shared" si="1"/>
        <v>0</v>
      </c>
      <c r="AD31" s="181">
        <f t="shared" si="2"/>
        <v>0</v>
      </c>
      <c r="AE31" s="181">
        <f t="shared" si="3"/>
        <v>0</v>
      </c>
      <c r="AF31" s="181">
        <f t="shared" si="4"/>
        <v>0</v>
      </c>
      <c r="AG31" s="181">
        <f t="shared" si="5"/>
        <v>0</v>
      </c>
      <c r="AH31" s="181">
        <f t="shared" si="6"/>
        <v>0</v>
      </c>
      <c r="AI31" s="181">
        <f t="shared" si="7"/>
        <v>0</v>
      </c>
      <c r="AJ31" s="181">
        <f t="shared" si="8"/>
        <v>0</v>
      </c>
      <c r="AK31" s="181">
        <f t="shared" si="9"/>
        <v>0</v>
      </c>
      <c r="AL31" s="181">
        <f t="shared" si="10"/>
        <v>0</v>
      </c>
      <c r="AM31" s="181">
        <f t="shared" si="11"/>
        <v>0</v>
      </c>
      <c r="AN31" s="181">
        <f t="shared" si="12"/>
        <v>0</v>
      </c>
    </row>
    <row r="32" spans="1:40" s="15" customFormat="1" ht="20.100000000000001" customHeight="1" x14ac:dyDescent="0.25">
      <c r="A32" s="13"/>
      <c r="B32" s="176" t="s">
        <v>301</v>
      </c>
      <c r="C32" s="177" t="s">
        <v>302</v>
      </c>
      <c r="D32" s="178"/>
      <c r="E32" s="178"/>
      <c r="F32" s="178"/>
      <c r="G32" s="179">
        <v>30</v>
      </c>
      <c r="H32" s="180">
        <f>(100/G32)/100</f>
        <v>3.3333333333333333E-2</v>
      </c>
      <c r="I32" s="181">
        <f>(D32*H32)*($D$59/12)</f>
        <v>0</v>
      </c>
      <c r="J32" s="182">
        <f>D32*H32</f>
        <v>0</v>
      </c>
      <c r="K32" s="182">
        <f>E32*H32</f>
        <v>0</v>
      </c>
      <c r="L32" s="182">
        <f>SUM(J32:K32)</f>
        <v>0</v>
      </c>
      <c r="M32" s="182">
        <f>D32*H32</f>
        <v>0</v>
      </c>
      <c r="N32" s="182">
        <f>E32*H32</f>
        <v>0</v>
      </c>
      <c r="O32" s="182">
        <f>F32*H32</f>
        <v>0</v>
      </c>
      <c r="P32" s="182">
        <f>SUM(M32:O32)</f>
        <v>0</v>
      </c>
      <c r="Q32" s="182">
        <f>D32*H32</f>
        <v>0</v>
      </c>
      <c r="R32" s="182">
        <f>E32*H32</f>
        <v>0</v>
      </c>
      <c r="S32" s="182">
        <f>F32*H32</f>
        <v>0</v>
      </c>
      <c r="T32" s="182">
        <f>SUM(Q32:S32)</f>
        <v>0</v>
      </c>
      <c r="U32" s="182">
        <f>D32*H32</f>
        <v>0</v>
      </c>
      <c r="V32" s="182">
        <f>E32*H32</f>
        <v>0</v>
      </c>
      <c r="W32" s="182">
        <f>F32*H32</f>
        <v>0</v>
      </c>
      <c r="X32" s="182">
        <f>SUM(U32:W32)</f>
        <v>0</v>
      </c>
      <c r="AC32" s="181">
        <f t="shared" si="1"/>
        <v>0</v>
      </c>
      <c r="AD32" s="181">
        <f t="shared" si="2"/>
        <v>0</v>
      </c>
      <c r="AE32" s="181">
        <f t="shared" si="3"/>
        <v>0</v>
      </c>
      <c r="AF32" s="181">
        <f t="shared" si="4"/>
        <v>0</v>
      </c>
      <c r="AG32" s="181">
        <f t="shared" si="5"/>
        <v>0</v>
      </c>
      <c r="AH32" s="181">
        <f t="shared" si="6"/>
        <v>0</v>
      </c>
      <c r="AI32" s="181">
        <f t="shared" si="7"/>
        <v>0</v>
      </c>
      <c r="AJ32" s="181">
        <f t="shared" si="8"/>
        <v>0</v>
      </c>
      <c r="AK32" s="181">
        <f t="shared" si="9"/>
        <v>0</v>
      </c>
      <c r="AL32" s="181">
        <f t="shared" si="10"/>
        <v>0</v>
      </c>
      <c r="AM32" s="181">
        <f t="shared" si="11"/>
        <v>0</v>
      </c>
      <c r="AN32" s="181">
        <f t="shared" si="12"/>
        <v>0</v>
      </c>
    </row>
    <row r="33" spans="1:40" s="15" customFormat="1" ht="20.100000000000001" customHeight="1" x14ac:dyDescent="0.25">
      <c r="A33" s="13"/>
      <c r="B33" s="176" t="s">
        <v>303</v>
      </c>
      <c r="C33" s="177" t="s">
        <v>304</v>
      </c>
      <c r="D33" s="178"/>
      <c r="E33" s="178"/>
      <c r="F33" s="178"/>
      <c r="G33" s="179">
        <v>30</v>
      </c>
      <c r="H33" s="180">
        <f>(100/G33)/100</f>
        <v>3.3333333333333333E-2</v>
      </c>
      <c r="I33" s="181">
        <f>(D33*H33)*($D$59/12)</f>
        <v>0</v>
      </c>
      <c r="J33" s="182">
        <f>D33*H33</f>
        <v>0</v>
      </c>
      <c r="K33" s="182">
        <f>E33*H33</f>
        <v>0</v>
      </c>
      <c r="L33" s="182">
        <f>SUM(J33:K33)</f>
        <v>0</v>
      </c>
      <c r="M33" s="182">
        <f>D33*H33</f>
        <v>0</v>
      </c>
      <c r="N33" s="182">
        <f>E33*H33</f>
        <v>0</v>
      </c>
      <c r="O33" s="182">
        <f>F33*H33</f>
        <v>0</v>
      </c>
      <c r="P33" s="182">
        <f>SUM(M33:O33)</f>
        <v>0</v>
      </c>
      <c r="Q33" s="182">
        <f>D33*H33</f>
        <v>0</v>
      </c>
      <c r="R33" s="182">
        <f>E33*H33</f>
        <v>0</v>
      </c>
      <c r="S33" s="182">
        <f>F33*H33</f>
        <v>0</v>
      </c>
      <c r="T33" s="182">
        <f>SUM(Q33:S33)</f>
        <v>0</v>
      </c>
      <c r="U33" s="182">
        <f>D33*H33</f>
        <v>0</v>
      </c>
      <c r="V33" s="182">
        <f>E33*H33</f>
        <v>0</v>
      </c>
      <c r="W33" s="182">
        <f>F33*H33</f>
        <v>0</v>
      </c>
      <c r="X33" s="182">
        <f>SUM(U33:W33)</f>
        <v>0</v>
      </c>
      <c r="AC33" s="181">
        <f t="shared" si="1"/>
        <v>0</v>
      </c>
      <c r="AD33" s="181">
        <f t="shared" si="2"/>
        <v>0</v>
      </c>
      <c r="AE33" s="181">
        <f t="shared" si="3"/>
        <v>0</v>
      </c>
      <c r="AF33" s="181">
        <f t="shared" si="4"/>
        <v>0</v>
      </c>
      <c r="AG33" s="181">
        <f t="shared" si="5"/>
        <v>0</v>
      </c>
      <c r="AH33" s="181">
        <f t="shared" si="6"/>
        <v>0</v>
      </c>
      <c r="AI33" s="181">
        <f t="shared" si="7"/>
        <v>0</v>
      </c>
      <c r="AJ33" s="181">
        <f t="shared" si="8"/>
        <v>0</v>
      </c>
      <c r="AK33" s="181">
        <f t="shared" si="9"/>
        <v>0</v>
      </c>
      <c r="AL33" s="181">
        <f t="shared" si="10"/>
        <v>0</v>
      </c>
      <c r="AM33" s="181">
        <f t="shared" si="11"/>
        <v>0</v>
      </c>
      <c r="AN33" s="181">
        <f t="shared" si="12"/>
        <v>0</v>
      </c>
    </row>
    <row r="34" spans="1:40" s="15" customFormat="1" ht="20.100000000000001" customHeight="1" x14ac:dyDescent="0.25">
      <c r="A34" s="13"/>
      <c r="B34" s="176" t="s">
        <v>305</v>
      </c>
      <c r="C34" s="177" t="s">
        <v>306</v>
      </c>
      <c r="D34" s="178"/>
      <c r="E34" s="178"/>
      <c r="F34" s="178"/>
      <c r="G34" s="179">
        <v>30</v>
      </c>
      <c r="H34" s="180">
        <f>(100/G34)/100</f>
        <v>3.3333333333333333E-2</v>
      </c>
      <c r="I34" s="181">
        <f>(D34*H34)*($D$59/12)</f>
        <v>0</v>
      </c>
      <c r="J34" s="182">
        <f>D34*H34</f>
        <v>0</v>
      </c>
      <c r="K34" s="182">
        <f>E34*H34</f>
        <v>0</v>
      </c>
      <c r="L34" s="182">
        <f>SUM(J34:K34)</f>
        <v>0</v>
      </c>
      <c r="M34" s="182">
        <f>D34*H34</f>
        <v>0</v>
      </c>
      <c r="N34" s="182">
        <f>E34*H34</f>
        <v>0</v>
      </c>
      <c r="O34" s="182">
        <f>F34*H34</f>
        <v>0</v>
      </c>
      <c r="P34" s="182">
        <f>SUM(M34:O34)</f>
        <v>0</v>
      </c>
      <c r="Q34" s="182">
        <f>D34*H34</f>
        <v>0</v>
      </c>
      <c r="R34" s="182">
        <f>E34*H34</f>
        <v>0</v>
      </c>
      <c r="S34" s="182">
        <f>F34*H34</f>
        <v>0</v>
      </c>
      <c r="T34" s="182">
        <f>SUM(Q34:S34)</f>
        <v>0</v>
      </c>
      <c r="U34" s="182">
        <f>D34*H34</f>
        <v>0</v>
      </c>
      <c r="V34" s="182">
        <f>E34*H34</f>
        <v>0</v>
      </c>
      <c r="W34" s="182">
        <f>F34*H34</f>
        <v>0</v>
      </c>
      <c r="X34" s="182">
        <f>SUM(U34:W34)</f>
        <v>0</v>
      </c>
      <c r="AC34" s="181">
        <f t="shared" si="1"/>
        <v>0</v>
      </c>
      <c r="AD34" s="181">
        <f t="shared" si="2"/>
        <v>0</v>
      </c>
      <c r="AE34" s="181">
        <f t="shared" si="3"/>
        <v>0</v>
      </c>
      <c r="AF34" s="181">
        <f t="shared" si="4"/>
        <v>0</v>
      </c>
      <c r="AG34" s="181">
        <f t="shared" si="5"/>
        <v>0</v>
      </c>
      <c r="AH34" s="181">
        <f t="shared" si="6"/>
        <v>0</v>
      </c>
      <c r="AI34" s="181">
        <f t="shared" si="7"/>
        <v>0</v>
      </c>
      <c r="AJ34" s="181">
        <f t="shared" si="8"/>
        <v>0</v>
      </c>
      <c r="AK34" s="181">
        <f t="shared" si="9"/>
        <v>0</v>
      </c>
      <c r="AL34" s="181">
        <f t="shared" si="10"/>
        <v>0</v>
      </c>
      <c r="AM34" s="181">
        <f t="shared" si="11"/>
        <v>0</v>
      </c>
      <c r="AN34" s="181">
        <f t="shared" si="12"/>
        <v>0</v>
      </c>
    </row>
    <row r="35" spans="1:40" s="15" customFormat="1" ht="20.100000000000001" customHeight="1" x14ac:dyDescent="0.25">
      <c r="A35" s="13"/>
      <c r="B35" s="172" t="s">
        <v>307</v>
      </c>
      <c r="C35" s="173" t="s">
        <v>308</v>
      </c>
      <c r="D35" s="174">
        <f>SUM(D36:D43)</f>
        <v>0</v>
      </c>
      <c r="E35" s="174">
        <f>SUM(E36:E43)</f>
        <v>0</v>
      </c>
      <c r="F35" s="174">
        <f>SUM(F36:F43)</f>
        <v>0</v>
      </c>
      <c r="G35" s="183"/>
      <c r="H35" s="175"/>
      <c r="I35" s="174">
        <f t="shared" ref="I35:X35" si="15">SUM(I36:I43)</f>
        <v>0</v>
      </c>
      <c r="J35" s="174">
        <f t="shared" si="15"/>
        <v>0</v>
      </c>
      <c r="K35" s="174">
        <f t="shared" si="15"/>
        <v>0</v>
      </c>
      <c r="L35" s="174">
        <f t="shared" si="15"/>
        <v>0</v>
      </c>
      <c r="M35" s="174">
        <f t="shared" si="15"/>
        <v>0</v>
      </c>
      <c r="N35" s="174">
        <f t="shared" si="15"/>
        <v>0</v>
      </c>
      <c r="O35" s="174">
        <f t="shared" si="15"/>
        <v>0</v>
      </c>
      <c r="P35" s="174">
        <f t="shared" si="15"/>
        <v>0</v>
      </c>
      <c r="Q35" s="174">
        <f t="shared" si="15"/>
        <v>0</v>
      </c>
      <c r="R35" s="174">
        <f t="shared" si="15"/>
        <v>0</v>
      </c>
      <c r="S35" s="174">
        <f t="shared" si="15"/>
        <v>0</v>
      </c>
      <c r="T35" s="174">
        <f t="shared" si="15"/>
        <v>0</v>
      </c>
      <c r="U35" s="174">
        <f t="shared" si="15"/>
        <v>0</v>
      </c>
      <c r="V35" s="174">
        <f t="shared" si="15"/>
        <v>0</v>
      </c>
      <c r="W35" s="174">
        <f t="shared" si="15"/>
        <v>0</v>
      </c>
      <c r="X35" s="174">
        <f t="shared" si="15"/>
        <v>0</v>
      </c>
      <c r="AC35" s="174">
        <f t="shared" si="1"/>
        <v>0</v>
      </c>
      <c r="AD35" s="174">
        <f t="shared" si="2"/>
        <v>0</v>
      </c>
      <c r="AE35" s="174">
        <f t="shared" si="3"/>
        <v>0</v>
      </c>
      <c r="AF35" s="174">
        <f t="shared" si="4"/>
        <v>0</v>
      </c>
      <c r="AG35" s="174">
        <f t="shared" si="5"/>
        <v>0</v>
      </c>
      <c r="AH35" s="174">
        <f t="shared" si="6"/>
        <v>0</v>
      </c>
      <c r="AI35" s="174">
        <f t="shared" si="7"/>
        <v>0</v>
      </c>
      <c r="AJ35" s="174">
        <f t="shared" si="8"/>
        <v>0</v>
      </c>
      <c r="AK35" s="174">
        <f t="shared" si="9"/>
        <v>0</v>
      </c>
      <c r="AL35" s="174">
        <f t="shared" si="10"/>
        <v>0</v>
      </c>
      <c r="AM35" s="174">
        <f t="shared" si="11"/>
        <v>0</v>
      </c>
      <c r="AN35" s="174">
        <f t="shared" si="12"/>
        <v>0</v>
      </c>
    </row>
    <row r="36" spans="1:40" s="15" customFormat="1" ht="20.100000000000001" customHeight="1" x14ac:dyDescent="0.25">
      <c r="A36" s="13"/>
      <c r="B36" s="176" t="s">
        <v>309</v>
      </c>
      <c r="C36" s="177" t="s">
        <v>310</v>
      </c>
      <c r="D36" s="178"/>
      <c r="E36" s="178"/>
      <c r="F36" s="178"/>
      <c r="G36" s="179">
        <v>18</v>
      </c>
      <c r="H36" s="180">
        <f t="shared" ref="H36:H43" si="16">(100/G36)/100</f>
        <v>5.5555555555555552E-2</v>
      </c>
      <c r="I36" s="181">
        <f t="shared" ref="I36:I43" si="17">(D36*H36)*($D$59/12)</f>
        <v>0</v>
      </c>
      <c r="J36" s="182">
        <f t="shared" ref="J36:J43" si="18">D36*H36</f>
        <v>0</v>
      </c>
      <c r="K36" s="182">
        <f t="shared" ref="K36:K43" si="19">E36*H36</f>
        <v>0</v>
      </c>
      <c r="L36" s="182">
        <f t="shared" ref="L36:L43" si="20">SUM(J36:K36)</f>
        <v>0</v>
      </c>
      <c r="M36" s="182">
        <f t="shared" ref="M36:M43" si="21">D36*H36</f>
        <v>0</v>
      </c>
      <c r="N36" s="182">
        <f t="shared" ref="N36:N43" si="22">E36*H36</f>
        <v>0</v>
      </c>
      <c r="O36" s="182">
        <f t="shared" ref="O36:O43" si="23">F36*H36</f>
        <v>0</v>
      </c>
      <c r="P36" s="182">
        <f t="shared" ref="P36:P43" si="24">SUM(M36:O36)</f>
        <v>0</v>
      </c>
      <c r="Q36" s="182">
        <f t="shared" ref="Q36:Q43" si="25">D36*H36</f>
        <v>0</v>
      </c>
      <c r="R36" s="182">
        <f t="shared" ref="R36:R43" si="26">E36*H36</f>
        <v>0</v>
      </c>
      <c r="S36" s="182">
        <f t="shared" ref="S36:S43" si="27">F36*H36</f>
        <v>0</v>
      </c>
      <c r="T36" s="182">
        <f t="shared" ref="T36:T43" si="28">SUM(Q36:S36)</f>
        <v>0</v>
      </c>
      <c r="U36" s="182">
        <f t="shared" ref="U36:U43" si="29">D36*H36</f>
        <v>0</v>
      </c>
      <c r="V36" s="182">
        <f t="shared" ref="V36:V43" si="30">E36*H36</f>
        <v>0</v>
      </c>
      <c r="W36" s="182">
        <f t="shared" ref="W36:W43" si="31">F36*H36</f>
        <v>0</v>
      </c>
      <c r="X36" s="182">
        <f t="shared" ref="X36:X43" si="32">SUM(U36:W36)</f>
        <v>0</v>
      </c>
      <c r="AC36" s="181">
        <f t="shared" si="1"/>
        <v>0</v>
      </c>
      <c r="AD36" s="181">
        <f t="shared" si="2"/>
        <v>0</v>
      </c>
      <c r="AE36" s="181">
        <f t="shared" si="3"/>
        <v>0</v>
      </c>
      <c r="AF36" s="181">
        <f t="shared" si="4"/>
        <v>0</v>
      </c>
      <c r="AG36" s="181">
        <f t="shared" si="5"/>
        <v>0</v>
      </c>
      <c r="AH36" s="181">
        <f t="shared" si="6"/>
        <v>0</v>
      </c>
      <c r="AI36" s="181">
        <f t="shared" si="7"/>
        <v>0</v>
      </c>
      <c r="AJ36" s="181">
        <f t="shared" si="8"/>
        <v>0</v>
      </c>
      <c r="AK36" s="181">
        <f t="shared" si="9"/>
        <v>0</v>
      </c>
      <c r="AL36" s="181">
        <f t="shared" si="10"/>
        <v>0</v>
      </c>
      <c r="AM36" s="181">
        <f t="shared" si="11"/>
        <v>0</v>
      </c>
      <c r="AN36" s="181">
        <f t="shared" si="12"/>
        <v>0</v>
      </c>
    </row>
    <row r="37" spans="1:40" s="15" customFormat="1" ht="20.100000000000001" customHeight="1" x14ac:dyDescent="0.25">
      <c r="A37" s="13"/>
      <c r="B37" s="176" t="s">
        <v>311</v>
      </c>
      <c r="C37" s="177" t="s">
        <v>312</v>
      </c>
      <c r="D37" s="178"/>
      <c r="E37" s="178"/>
      <c r="F37" s="178"/>
      <c r="G37" s="179">
        <v>18</v>
      </c>
      <c r="H37" s="180">
        <f t="shared" si="16"/>
        <v>5.5555555555555552E-2</v>
      </c>
      <c r="I37" s="181">
        <f t="shared" si="17"/>
        <v>0</v>
      </c>
      <c r="J37" s="182">
        <f t="shared" si="18"/>
        <v>0</v>
      </c>
      <c r="K37" s="182">
        <f t="shared" si="19"/>
        <v>0</v>
      </c>
      <c r="L37" s="182">
        <f t="shared" si="20"/>
        <v>0</v>
      </c>
      <c r="M37" s="182">
        <f t="shared" si="21"/>
        <v>0</v>
      </c>
      <c r="N37" s="182">
        <f t="shared" si="22"/>
        <v>0</v>
      </c>
      <c r="O37" s="182">
        <f t="shared" si="23"/>
        <v>0</v>
      </c>
      <c r="P37" s="182">
        <f t="shared" si="24"/>
        <v>0</v>
      </c>
      <c r="Q37" s="182">
        <f t="shared" si="25"/>
        <v>0</v>
      </c>
      <c r="R37" s="182">
        <f t="shared" si="26"/>
        <v>0</v>
      </c>
      <c r="S37" s="182">
        <f t="shared" si="27"/>
        <v>0</v>
      </c>
      <c r="T37" s="182">
        <f t="shared" si="28"/>
        <v>0</v>
      </c>
      <c r="U37" s="182">
        <f t="shared" si="29"/>
        <v>0</v>
      </c>
      <c r="V37" s="182">
        <f t="shared" si="30"/>
        <v>0</v>
      </c>
      <c r="W37" s="182">
        <f t="shared" si="31"/>
        <v>0</v>
      </c>
      <c r="X37" s="182">
        <f t="shared" si="32"/>
        <v>0</v>
      </c>
      <c r="AC37" s="181">
        <f t="shared" si="1"/>
        <v>0</v>
      </c>
      <c r="AD37" s="181">
        <f t="shared" si="2"/>
        <v>0</v>
      </c>
      <c r="AE37" s="181">
        <f t="shared" si="3"/>
        <v>0</v>
      </c>
      <c r="AF37" s="181">
        <f t="shared" si="4"/>
        <v>0</v>
      </c>
      <c r="AG37" s="181">
        <f t="shared" si="5"/>
        <v>0</v>
      </c>
      <c r="AH37" s="181">
        <f t="shared" si="6"/>
        <v>0</v>
      </c>
      <c r="AI37" s="181">
        <f t="shared" si="7"/>
        <v>0</v>
      </c>
      <c r="AJ37" s="181">
        <f t="shared" si="8"/>
        <v>0</v>
      </c>
      <c r="AK37" s="181">
        <f t="shared" si="9"/>
        <v>0</v>
      </c>
      <c r="AL37" s="181">
        <f t="shared" si="10"/>
        <v>0</v>
      </c>
      <c r="AM37" s="181">
        <f t="shared" si="11"/>
        <v>0</v>
      </c>
      <c r="AN37" s="181">
        <f t="shared" si="12"/>
        <v>0</v>
      </c>
    </row>
    <row r="38" spans="1:40" s="15" customFormat="1" ht="20.100000000000001" customHeight="1" x14ac:dyDescent="0.25">
      <c r="A38" s="13"/>
      <c r="B38" s="176" t="s">
        <v>313</v>
      </c>
      <c r="C38" s="177" t="s">
        <v>314</v>
      </c>
      <c r="D38" s="178"/>
      <c r="E38" s="178"/>
      <c r="F38" s="178"/>
      <c r="G38" s="179">
        <v>18</v>
      </c>
      <c r="H38" s="180">
        <f t="shared" si="16"/>
        <v>5.5555555555555552E-2</v>
      </c>
      <c r="I38" s="181">
        <f t="shared" si="17"/>
        <v>0</v>
      </c>
      <c r="J38" s="182">
        <f t="shared" si="18"/>
        <v>0</v>
      </c>
      <c r="K38" s="182">
        <f t="shared" si="19"/>
        <v>0</v>
      </c>
      <c r="L38" s="182">
        <f t="shared" si="20"/>
        <v>0</v>
      </c>
      <c r="M38" s="182">
        <f t="shared" si="21"/>
        <v>0</v>
      </c>
      <c r="N38" s="182">
        <f t="shared" si="22"/>
        <v>0</v>
      </c>
      <c r="O38" s="182">
        <f t="shared" si="23"/>
        <v>0</v>
      </c>
      <c r="P38" s="182">
        <f t="shared" si="24"/>
        <v>0</v>
      </c>
      <c r="Q38" s="182">
        <f t="shared" si="25"/>
        <v>0</v>
      </c>
      <c r="R38" s="182">
        <f t="shared" si="26"/>
        <v>0</v>
      </c>
      <c r="S38" s="182">
        <f t="shared" si="27"/>
        <v>0</v>
      </c>
      <c r="T38" s="182">
        <f t="shared" si="28"/>
        <v>0</v>
      </c>
      <c r="U38" s="182">
        <f t="shared" si="29"/>
        <v>0</v>
      </c>
      <c r="V38" s="182">
        <f t="shared" si="30"/>
        <v>0</v>
      </c>
      <c r="W38" s="182">
        <f t="shared" si="31"/>
        <v>0</v>
      </c>
      <c r="X38" s="182">
        <f t="shared" si="32"/>
        <v>0</v>
      </c>
      <c r="AC38" s="181">
        <f t="shared" si="1"/>
        <v>0</v>
      </c>
      <c r="AD38" s="181">
        <f t="shared" si="2"/>
        <v>0</v>
      </c>
      <c r="AE38" s="181">
        <f t="shared" si="3"/>
        <v>0</v>
      </c>
      <c r="AF38" s="181">
        <f t="shared" si="4"/>
        <v>0</v>
      </c>
      <c r="AG38" s="181">
        <f t="shared" si="5"/>
        <v>0</v>
      </c>
      <c r="AH38" s="181">
        <f t="shared" si="6"/>
        <v>0</v>
      </c>
      <c r="AI38" s="181">
        <f t="shared" si="7"/>
        <v>0</v>
      </c>
      <c r="AJ38" s="181">
        <f t="shared" si="8"/>
        <v>0</v>
      </c>
      <c r="AK38" s="181">
        <f t="shared" si="9"/>
        <v>0</v>
      </c>
      <c r="AL38" s="181">
        <f t="shared" si="10"/>
        <v>0</v>
      </c>
      <c r="AM38" s="181">
        <f t="shared" si="11"/>
        <v>0</v>
      </c>
      <c r="AN38" s="181">
        <f t="shared" si="12"/>
        <v>0</v>
      </c>
    </row>
    <row r="39" spans="1:40" s="15" customFormat="1" ht="20.100000000000001" customHeight="1" x14ac:dyDescent="0.25">
      <c r="A39" s="13"/>
      <c r="B39" s="176" t="s">
        <v>315</v>
      </c>
      <c r="C39" s="177" t="s">
        <v>316</v>
      </c>
      <c r="D39" s="178"/>
      <c r="E39" s="178"/>
      <c r="F39" s="178"/>
      <c r="G39" s="179">
        <v>18</v>
      </c>
      <c r="H39" s="180">
        <f t="shared" si="16"/>
        <v>5.5555555555555552E-2</v>
      </c>
      <c r="I39" s="181">
        <f t="shared" si="17"/>
        <v>0</v>
      </c>
      <c r="J39" s="182">
        <f t="shared" si="18"/>
        <v>0</v>
      </c>
      <c r="K39" s="182">
        <f t="shared" si="19"/>
        <v>0</v>
      </c>
      <c r="L39" s="182">
        <f t="shared" si="20"/>
        <v>0</v>
      </c>
      <c r="M39" s="182">
        <f t="shared" si="21"/>
        <v>0</v>
      </c>
      <c r="N39" s="182">
        <f t="shared" si="22"/>
        <v>0</v>
      </c>
      <c r="O39" s="182">
        <f t="shared" si="23"/>
        <v>0</v>
      </c>
      <c r="P39" s="182">
        <f t="shared" si="24"/>
        <v>0</v>
      </c>
      <c r="Q39" s="182">
        <f t="shared" si="25"/>
        <v>0</v>
      </c>
      <c r="R39" s="182">
        <f t="shared" si="26"/>
        <v>0</v>
      </c>
      <c r="S39" s="182">
        <f t="shared" si="27"/>
        <v>0</v>
      </c>
      <c r="T39" s="182">
        <f t="shared" si="28"/>
        <v>0</v>
      </c>
      <c r="U39" s="182">
        <f t="shared" si="29"/>
        <v>0</v>
      </c>
      <c r="V39" s="182">
        <f t="shared" si="30"/>
        <v>0</v>
      </c>
      <c r="W39" s="182">
        <f t="shared" si="31"/>
        <v>0</v>
      </c>
      <c r="X39" s="182">
        <f t="shared" si="32"/>
        <v>0</v>
      </c>
      <c r="AC39" s="181">
        <f t="shared" si="1"/>
        <v>0</v>
      </c>
      <c r="AD39" s="181">
        <f t="shared" si="2"/>
        <v>0</v>
      </c>
      <c r="AE39" s="181">
        <f t="shared" si="3"/>
        <v>0</v>
      </c>
      <c r="AF39" s="181">
        <f t="shared" si="4"/>
        <v>0</v>
      </c>
      <c r="AG39" s="181">
        <f t="shared" si="5"/>
        <v>0</v>
      </c>
      <c r="AH39" s="181">
        <f t="shared" si="6"/>
        <v>0</v>
      </c>
      <c r="AI39" s="181">
        <f t="shared" si="7"/>
        <v>0</v>
      </c>
      <c r="AJ39" s="181">
        <f t="shared" si="8"/>
        <v>0</v>
      </c>
      <c r="AK39" s="181">
        <f t="shared" si="9"/>
        <v>0</v>
      </c>
      <c r="AL39" s="181">
        <f t="shared" si="10"/>
        <v>0</v>
      </c>
      <c r="AM39" s="181">
        <f t="shared" si="11"/>
        <v>0</v>
      </c>
      <c r="AN39" s="181">
        <f t="shared" si="12"/>
        <v>0</v>
      </c>
    </row>
    <row r="40" spans="1:40" s="15" customFormat="1" ht="20.100000000000001" customHeight="1" x14ac:dyDescent="0.25">
      <c r="A40" s="13"/>
      <c r="B40" s="176" t="s">
        <v>317</v>
      </c>
      <c r="C40" s="177" t="s">
        <v>318</v>
      </c>
      <c r="D40" s="178"/>
      <c r="E40" s="178"/>
      <c r="F40" s="178"/>
      <c r="G40" s="179">
        <v>18</v>
      </c>
      <c r="H40" s="180">
        <f t="shared" si="16"/>
        <v>5.5555555555555552E-2</v>
      </c>
      <c r="I40" s="181">
        <f t="shared" si="17"/>
        <v>0</v>
      </c>
      <c r="J40" s="182">
        <f t="shared" si="18"/>
        <v>0</v>
      </c>
      <c r="K40" s="182">
        <f t="shared" si="19"/>
        <v>0</v>
      </c>
      <c r="L40" s="182">
        <f t="shared" si="20"/>
        <v>0</v>
      </c>
      <c r="M40" s="182">
        <f t="shared" si="21"/>
        <v>0</v>
      </c>
      <c r="N40" s="182">
        <f t="shared" si="22"/>
        <v>0</v>
      </c>
      <c r="O40" s="182">
        <f t="shared" si="23"/>
        <v>0</v>
      </c>
      <c r="P40" s="182">
        <f t="shared" si="24"/>
        <v>0</v>
      </c>
      <c r="Q40" s="182">
        <f t="shared" si="25"/>
        <v>0</v>
      </c>
      <c r="R40" s="182">
        <f t="shared" si="26"/>
        <v>0</v>
      </c>
      <c r="S40" s="182">
        <f t="shared" si="27"/>
        <v>0</v>
      </c>
      <c r="T40" s="182">
        <f t="shared" si="28"/>
        <v>0</v>
      </c>
      <c r="U40" s="182">
        <f t="shared" si="29"/>
        <v>0</v>
      </c>
      <c r="V40" s="182">
        <f t="shared" si="30"/>
        <v>0</v>
      </c>
      <c r="W40" s="182">
        <f t="shared" si="31"/>
        <v>0</v>
      </c>
      <c r="X40" s="182">
        <f t="shared" si="32"/>
        <v>0</v>
      </c>
      <c r="AC40" s="181">
        <f t="shared" si="1"/>
        <v>0</v>
      </c>
      <c r="AD40" s="181">
        <f t="shared" si="2"/>
        <v>0</v>
      </c>
      <c r="AE40" s="181">
        <f t="shared" si="3"/>
        <v>0</v>
      </c>
      <c r="AF40" s="181">
        <f t="shared" si="4"/>
        <v>0</v>
      </c>
      <c r="AG40" s="181">
        <f t="shared" si="5"/>
        <v>0</v>
      </c>
      <c r="AH40" s="181">
        <f t="shared" si="6"/>
        <v>0</v>
      </c>
      <c r="AI40" s="181">
        <f t="shared" si="7"/>
        <v>0</v>
      </c>
      <c r="AJ40" s="181">
        <f t="shared" si="8"/>
        <v>0</v>
      </c>
      <c r="AK40" s="181">
        <f t="shared" si="9"/>
        <v>0</v>
      </c>
      <c r="AL40" s="181">
        <f t="shared" si="10"/>
        <v>0</v>
      </c>
      <c r="AM40" s="181">
        <f t="shared" si="11"/>
        <v>0</v>
      </c>
      <c r="AN40" s="181">
        <f t="shared" si="12"/>
        <v>0</v>
      </c>
    </row>
    <row r="41" spans="1:40" s="15" customFormat="1" ht="20.100000000000001" customHeight="1" x14ac:dyDescent="0.25">
      <c r="A41" s="13"/>
      <c r="B41" s="176" t="s">
        <v>319</v>
      </c>
      <c r="C41" s="177" t="s">
        <v>320</v>
      </c>
      <c r="D41" s="178"/>
      <c r="E41" s="178"/>
      <c r="F41" s="178"/>
      <c r="G41" s="179">
        <v>18</v>
      </c>
      <c r="H41" s="180">
        <f t="shared" si="16"/>
        <v>5.5555555555555552E-2</v>
      </c>
      <c r="I41" s="181">
        <f t="shared" si="17"/>
        <v>0</v>
      </c>
      <c r="J41" s="182">
        <f t="shared" si="18"/>
        <v>0</v>
      </c>
      <c r="K41" s="182">
        <f t="shared" si="19"/>
        <v>0</v>
      </c>
      <c r="L41" s="182">
        <f t="shared" si="20"/>
        <v>0</v>
      </c>
      <c r="M41" s="182">
        <f t="shared" si="21"/>
        <v>0</v>
      </c>
      <c r="N41" s="182">
        <f t="shared" si="22"/>
        <v>0</v>
      </c>
      <c r="O41" s="182">
        <f t="shared" si="23"/>
        <v>0</v>
      </c>
      <c r="P41" s="182">
        <f t="shared" si="24"/>
        <v>0</v>
      </c>
      <c r="Q41" s="182">
        <f t="shared" si="25"/>
        <v>0</v>
      </c>
      <c r="R41" s="182">
        <f t="shared" si="26"/>
        <v>0</v>
      </c>
      <c r="S41" s="182">
        <f t="shared" si="27"/>
        <v>0</v>
      </c>
      <c r="T41" s="182">
        <f t="shared" si="28"/>
        <v>0</v>
      </c>
      <c r="U41" s="182">
        <f t="shared" si="29"/>
        <v>0</v>
      </c>
      <c r="V41" s="182">
        <f t="shared" si="30"/>
        <v>0</v>
      </c>
      <c r="W41" s="182">
        <f t="shared" si="31"/>
        <v>0</v>
      </c>
      <c r="X41" s="182">
        <f t="shared" si="32"/>
        <v>0</v>
      </c>
      <c r="AC41" s="181">
        <f t="shared" si="1"/>
        <v>0</v>
      </c>
      <c r="AD41" s="181">
        <f t="shared" si="2"/>
        <v>0</v>
      </c>
      <c r="AE41" s="181">
        <f t="shared" si="3"/>
        <v>0</v>
      </c>
      <c r="AF41" s="181">
        <f t="shared" si="4"/>
        <v>0</v>
      </c>
      <c r="AG41" s="181">
        <f t="shared" si="5"/>
        <v>0</v>
      </c>
      <c r="AH41" s="181">
        <f t="shared" si="6"/>
        <v>0</v>
      </c>
      <c r="AI41" s="181">
        <f t="shared" si="7"/>
        <v>0</v>
      </c>
      <c r="AJ41" s="181">
        <f t="shared" si="8"/>
        <v>0</v>
      </c>
      <c r="AK41" s="181">
        <f t="shared" si="9"/>
        <v>0</v>
      </c>
      <c r="AL41" s="181">
        <f t="shared" si="10"/>
        <v>0</v>
      </c>
      <c r="AM41" s="181">
        <f t="shared" si="11"/>
        <v>0</v>
      </c>
      <c r="AN41" s="181">
        <f t="shared" si="12"/>
        <v>0</v>
      </c>
    </row>
    <row r="42" spans="1:40" s="15" customFormat="1" ht="20.100000000000001" customHeight="1" x14ac:dyDescent="0.25">
      <c r="A42" s="13"/>
      <c r="B42" s="176" t="s">
        <v>321</v>
      </c>
      <c r="C42" s="177" t="s">
        <v>322</v>
      </c>
      <c r="D42" s="178"/>
      <c r="E42" s="178"/>
      <c r="F42" s="178"/>
      <c r="G42" s="179">
        <v>8</v>
      </c>
      <c r="H42" s="180">
        <f t="shared" si="16"/>
        <v>0.125</v>
      </c>
      <c r="I42" s="181">
        <f t="shared" si="17"/>
        <v>0</v>
      </c>
      <c r="J42" s="182">
        <f t="shared" si="18"/>
        <v>0</v>
      </c>
      <c r="K42" s="182">
        <f t="shared" si="19"/>
        <v>0</v>
      </c>
      <c r="L42" s="182">
        <f t="shared" si="20"/>
        <v>0</v>
      </c>
      <c r="M42" s="182">
        <f t="shared" si="21"/>
        <v>0</v>
      </c>
      <c r="N42" s="182">
        <f t="shared" si="22"/>
        <v>0</v>
      </c>
      <c r="O42" s="182">
        <f t="shared" si="23"/>
        <v>0</v>
      </c>
      <c r="P42" s="182">
        <f t="shared" si="24"/>
        <v>0</v>
      </c>
      <c r="Q42" s="182">
        <f t="shared" si="25"/>
        <v>0</v>
      </c>
      <c r="R42" s="182">
        <f t="shared" si="26"/>
        <v>0</v>
      </c>
      <c r="S42" s="182">
        <f t="shared" si="27"/>
        <v>0</v>
      </c>
      <c r="T42" s="182">
        <f t="shared" si="28"/>
        <v>0</v>
      </c>
      <c r="U42" s="182">
        <f t="shared" si="29"/>
        <v>0</v>
      </c>
      <c r="V42" s="182">
        <f t="shared" si="30"/>
        <v>0</v>
      </c>
      <c r="W42" s="182">
        <f t="shared" si="31"/>
        <v>0</v>
      </c>
      <c r="X42" s="182">
        <f t="shared" si="32"/>
        <v>0</v>
      </c>
      <c r="AC42" s="181">
        <f t="shared" si="1"/>
        <v>0</v>
      </c>
      <c r="AD42" s="181">
        <f t="shared" si="2"/>
        <v>0</v>
      </c>
      <c r="AE42" s="181">
        <f t="shared" si="3"/>
        <v>0</v>
      </c>
      <c r="AF42" s="181">
        <f t="shared" si="4"/>
        <v>0</v>
      </c>
      <c r="AG42" s="181">
        <f t="shared" si="5"/>
        <v>0</v>
      </c>
      <c r="AH42" s="181">
        <f t="shared" si="6"/>
        <v>0</v>
      </c>
      <c r="AI42" s="181">
        <f t="shared" si="7"/>
        <v>0</v>
      </c>
      <c r="AJ42" s="181">
        <f t="shared" si="8"/>
        <v>0</v>
      </c>
      <c r="AK42" s="181">
        <f t="shared" si="9"/>
        <v>0</v>
      </c>
      <c r="AL42" s="181">
        <f t="shared" si="10"/>
        <v>0</v>
      </c>
      <c r="AM42" s="181">
        <f t="shared" si="11"/>
        <v>0</v>
      </c>
      <c r="AN42" s="181">
        <f t="shared" si="12"/>
        <v>0</v>
      </c>
    </row>
    <row r="43" spans="1:40" s="15" customFormat="1" ht="20.100000000000001" customHeight="1" x14ac:dyDescent="0.25">
      <c r="A43" s="13"/>
      <c r="B43" s="176" t="s">
        <v>323</v>
      </c>
      <c r="C43" s="177" t="s">
        <v>324</v>
      </c>
      <c r="D43" s="178"/>
      <c r="E43" s="178"/>
      <c r="F43" s="178"/>
      <c r="G43" s="179">
        <v>18</v>
      </c>
      <c r="H43" s="180">
        <f t="shared" si="16"/>
        <v>5.5555555555555552E-2</v>
      </c>
      <c r="I43" s="181">
        <f t="shared" si="17"/>
        <v>0</v>
      </c>
      <c r="J43" s="182">
        <f t="shared" si="18"/>
        <v>0</v>
      </c>
      <c r="K43" s="182">
        <f t="shared" si="19"/>
        <v>0</v>
      </c>
      <c r="L43" s="182">
        <f t="shared" si="20"/>
        <v>0</v>
      </c>
      <c r="M43" s="182">
        <f t="shared" si="21"/>
        <v>0</v>
      </c>
      <c r="N43" s="182">
        <f t="shared" si="22"/>
        <v>0</v>
      </c>
      <c r="O43" s="182">
        <f t="shared" si="23"/>
        <v>0</v>
      </c>
      <c r="P43" s="182">
        <f t="shared" si="24"/>
        <v>0</v>
      </c>
      <c r="Q43" s="182">
        <f t="shared" si="25"/>
        <v>0</v>
      </c>
      <c r="R43" s="182">
        <f t="shared" si="26"/>
        <v>0</v>
      </c>
      <c r="S43" s="182">
        <f t="shared" si="27"/>
        <v>0</v>
      </c>
      <c r="T43" s="182">
        <f t="shared" si="28"/>
        <v>0</v>
      </c>
      <c r="U43" s="182">
        <f t="shared" si="29"/>
        <v>0</v>
      </c>
      <c r="V43" s="182">
        <f t="shared" si="30"/>
        <v>0</v>
      </c>
      <c r="W43" s="182">
        <f t="shared" si="31"/>
        <v>0</v>
      </c>
      <c r="X43" s="182">
        <f t="shared" si="32"/>
        <v>0</v>
      </c>
      <c r="AC43" s="181">
        <f t="shared" si="1"/>
        <v>0</v>
      </c>
      <c r="AD43" s="181">
        <f t="shared" si="2"/>
        <v>0</v>
      </c>
      <c r="AE43" s="181">
        <f t="shared" si="3"/>
        <v>0</v>
      </c>
      <c r="AF43" s="181">
        <f t="shared" si="4"/>
        <v>0</v>
      </c>
      <c r="AG43" s="181">
        <f t="shared" si="5"/>
        <v>0</v>
      </c>
      <c r="AH43" s="181">
        <f t="shared" si="6"/>
        <v>0</v>
      </c>
      <c r="AI43" s="181">
        <f t="shared" si="7"/>
        <v>0</v>
      </c>
      <c r="AJ43" s="181">
        <f t="shared" si="8"/>
        <v>0</v>
      </c>
      <c r="AK43" s="181">
        <f t="shared" si="9"/>
        <v>0</v>
      </c>
      <c r="AL43" s="181">
        <f t="shared" si="10"/>
        <v>0</v>
      </c>
      <c r="AM43" s="181">
        <f t="shared" si="11"/>
        <v>0</v>
      </c>
      <c r="AN43" s="181">
        <f t="shared" si="12"/>
        <v>0</v>
      </c>
    </row>
    <row r="44" spans="1:40" s="15" customFormat="1" ht="20.100000000000001" customHeight="1" x14ac:dyDescent="0.25">
      <c r="A44" s="13"/>
      <c r="B44" s="172" t="s">
        <v>325</v>
      </c>
      <c r="C44" s="173" t="s">
        <v>326</v>
      </c>
      <c r="D44" s="174">
        <f>SUM(D45:D48)</f>
        <v>0</v>
      </c>
      <c r="E44" s="174">
        <f>SUM(E45:E48)</f>
        <v>0</v>
      </c>
      <c r="F44" s="174">
        <f>SUM(F45:F48)</f>
        <v>0</v>
      </c>
      <c r="G44" s="183"/>
      <c r="H44" s="175"/>
      <c r="I44" s="174">
        <f t="shared" ref="I44:X44" si="33">SUM(I45:I48)</f>
        <v>0</v>
      </c>
      <c r="J44" s="174">
        <f t="shared" si="33"/>
        <v>0</v>
      </c>
      <c r="K44" s="174">
        <f t="shared" si="33"/>
        <v>0</v>
      </c>
      <c r="L44" s="174">
        <f t="shared" si="33"/>
        <v>0</v>
      </c>
      <c r="M44" s="174">
        <f t="shared" si="33"/>
        <v>0</v>
      </c>
      <c r="N44" s="174">
        <f t="shared" si="33"/>
        <v>0</v>
      </c>
      <c r="O44" s="174">
        <f t="shared" si="33"/>
        <v>0</v>
      </c>
      <c r="P44" s="174">
        <f t="shared" si="33"/>
        <v>0</v>
      </c>
      <c r="Q44" s="174">
        <f t="shared" si="33"/>
        <v>0</v>
      </c>
      <c r="R44" s="174">
        <f t="shared" si="33"/>
        <v>0</v>
      </c>
      <c r="S44" s="174">
        <f t="shared" si="33"/>
        <v>0</v>
      </c>
      <c r="T44" s="174">
        <f t="shared" si="33"/>
        <v>0</v>
      </c>
      <c r="U44" s="174">
        <f t="shared" si="33"/>
        <v>0</v>
      </c>
      <c r="V44" s="174">
        <f t="shared" si="33"/>
        <v>0</v>
      </c>
      <c r="W44" s="174">
        <f t="shared" si="33"/>
        <v>0</v>
      </c>
      <c r="X44" s="174">
        <f t="shared" si="33"/>
        <v>0</v>
      </c>
      <c r="AC44" s="174">
        <f t="shared" si="1"/>
        <v>0</v>
      </c>
      <c r="AD44" s="174">
        <f t="shared" si="2"/>
        <v>0</v>
      </c>
      <c r="AE44" s="174">
        <f t="shared" si="3"/>
        <v>0</v>
      </c>
      <c r="AF44" s="174">
        <f t="shared" si="4"/>
        <v>0</v>
      </c>
      <c r="AG44" s="174">
        <f t="shared" si="5"/>
        <v>0</v>
      </c>
      <c r="AH44" s="174">
        <f t="shared" si="6"/>
        <v>0</v>
      </c>
      <c r="AI44" s="174">
        <f t="shared" si="7"/>
        <v>0</v>
      </c>
      <c r="AJ44" s="174">
        <f t="shared" si="8"/>
        <v>0</v>
      </c>
      <c r="AK44" s="174">
        <f t="shared" si="9"/>
        <v>0</v>
      </c>
      <c r="AL44" s="174">
        <f t="shared" si="10"/>
        <v>0</v>
      </c>
      <c r="AM44" s="174">
        <f t="shared" si="11"/>
        <v>0</v>
      </c>
      <c r="AN44" s="174">
        <f t="shared" si="12"/>
        <v>0</v>
      </c>
    </row>
    <row r="45" spans="1:40" s="15" customFormat="1" ht="20.100000000000001" customHeight="1" x14ac:dyDescent="0.25">
      <c r="A45" s="13"/>
      <c r="B45" s="176" t="s">
        <v>327</v>
      </c>
      <c r="C45" s="177" t="s">
        <v>328</v>
      </c>
      <c r="D45" s="178"/>
      <c r="E45" s="178"/>
      <c r="F45" s="178"/>
      <c r="G45" s="179">
        <v>20</v>
      </c>
      <c r="H45" s="180">
        <f>(100/G45)/100</f>
        <v>0.05</v>
      </c>
      <c r="I45" s="181">
        <f>(D45*H45)*($D$59/12)</f>
        <v>0</v>
      </c>
      <c r="J45" s="182">
        <f>D45*H45</f>
        <v>0</v>
      </c>
      <c r="K45" s="182">
        <f>E45*H45</f>
        <v>0</v>
      </c>
      <c r="L45" s="182">
        <f>SUM(J45:K45)</f>
        <v>0</v>
      </c>
      <c r="M45" s="182">
        <f>D45*H45</f>
        <v>0</v>
      </c>
      <c r="N45" s="182">
        <f>E45*H45</f>
        <v>0</v>
      </c>
      <c r="O45" s="182">
        <f>F45*H45</f>
        <v>0</v>
      </c>
      <c r="P45" s="182">
        <f>SUM(M45:O45)</f>
        <v>0</v>
      </c>
      <c r="Q45" s="182">
        <f>D45*H45</f>
        <v>0</v>
      </c>
      <c r="R45" s="182">
        <f>E45*H45</f>
        <v>0</v>
      </c>
      <c r="S45" s="182">
        <f>F45*H45</f>
        <v>0</v>
      </c>
      <c r="T45" s="182">
        <f>SUM(Q45:S45)</f>
        <v>0</v>
      </c>
      <c r="U45" s="182">
        <f>D45*H45</f>
        <v>0</v>
      </c>
      <c r="V45" s="182">
        <f>E45*H45</f>
        <v>0</v>
      </c>
      <c r="W45" s="182">
        <f>F45*H45</f>
        <v>0</v>
      </c>
      <c r="X45" s="182">
        <f>SUM(U45:W45)</f>
        <v>0</v>
      </c>
      <c r="AC45" s="181">
        <f t="shared" si="1"/>
        <v>0</v>
      </c>
      <c r="AD45" s="181">
        <f t="shared" si="2"/>
        <v>0</v>
      </c>
      <c r="AE45" s="181">
        <f t="shared" si="3"/>
        <v>0</v>
      </c>
      <c r="AF45" s="181">
        <f t="shared" si="4"/>
        <v>0</v>
      </c>
      <c r="AG45" s="181">
        <f t="shared" si="5"/>
        <v>0</v>
      </c>
      <c r="AH45" s="181">
        <f t="shared" si="6"/>
        <v>0</v>
      </c>
      <c r="AI45" s="181">
        <f t="shared" si="7"/>
        <v>0</v>
      </c>
      <c r="AJ45" s="181">
        <f t="shared" si="8"/>
        <v>0</v>
      </c>
      <c r="AK45" s="181">
        <f t="shared" si="9"/>
        <v>0</v>
      </c>
      <c r="AL45" s="181">
        <f t="shared" si="10"/>
        <v>0</v>
      </c>
      <c r="AM45" s="181">
        <f t="shared" si="11"/>
        <v>0</v>
      </c>
      <c r="AN45" s="181">
        <f t="shared" si="12"/>
        <v>0</v>
      </c>
    </row>
    <row r="46" spans="1:40" s="15" customFormat="1" ht="20.100000000000001" customHeight="1" x14ac:dyDescent="0.25">
      <c r="A46" s="13"/>
      <c r="B46" s="176" t="s">
        <v>329</v>
      </c>
      <c r="C46" s="177" t="s">
        <v>330</v>
      </c>
      <c r="D46" s="178"/>
      <c r="E46" s="178"/>
      <c r="F46" s="178"/>
      <c r="G46" s="179">
        <v>20</v>
      </c>
      <c r="H46" s="180">
        <f>(100/G46)/100</f>
        <v>0.05</v>
      </c>
      <c r="I46" s="181">
        <f>(D46*H46)*($D$59/12)</f>
        <v>0</v>
      </c>
      <c r="J46" s="182">
        <f>D46*H46</f>
        <v>0</v>
      </c>
      <c r="K46" s="182">
        <f>E46*H46</f>
        <v>0</v>
      </c>
      <c r="L46" s="182">
        <f>SUM(J46:K46)</f>
        <v>0</v>
      </c>
      <c r="M46" s="182">
        <f>D46*H46</f>
        <v>0</v>
      </c>
      <c r="N46" s="182">
        <f>E46*H46</f>
        <v>0</v>
      </c>
      <c r="O46" s="182">
        <f>F46*H46</f>
        <v>0</v>
      </c>
      <c r="P46" s="182">
        <f>SUM(M46:O46)</f>
        <v>0</v>
      </c>
      <c r="Q46" s="182">
        <f>D46*H46</f>
        <v>0</v>
      </c>
      <c r="R46" s="182">
        <f>E46*H46</f>
        <v>0</v>
      </c>
      <c r="S46" s="182">
        <f>F46*H46</f>
        <v>0</v>
      </c>
      <c r="T46" s="182">
        <f>SUM(Q46:S46)</f>
        <v>0</v>
      </c>
      <c r="U46" s="182">
        <f>D46*H46</f>
        <v>0</v>
      </c>
      <c r="V46" s="182">
        <f>E46*H46</f>
        <v>0</v>
      </c>
      <c r="W46" s="182">
        <f>F46*H46</f>
        <v>0</v>
      </c>
      <c r="X46" s="182">
        <f>SUM(U46:W46)</f>
        <v>0</v>
      </c>
      <c r="AC46" s="181">
        <f t="shared" si="1"/>
        <v>0</v>
      </c>
      <c r="AD46" s="181">
        <f t="shared" si="2"/>
        <v>0</v>
      </c>
      <c r="AE46" s="181">
        <f t="shared" si="3"/>
        <v>0</v>
      </c>
      <c r="AF46" s="181">
        <f t="shared" si="4"/>
        <v>0</v>
      </c>
      <c r="AG46" s="181">
        <f t="shared" si="5"/>
        <v>0</v>
      </c>
      <c r="AH46" s="181">
        <f t="shared" si="6"/>
        <v>0</v>
      </c>
      <c r="AI46" s="181">
        <f t="shared" si="7"/>
        <v>0</v>
      </c>
      <c r="AJ46" s="181">
        <f t="shared" si="8"/>
        <v>0</v>
      </c>
      <c r="AK46" s="181">
        <f t="shared" si="9"/>
        <v>0</v>
      </c>
      <c r="AL46" s="181">
        <f t="shared" si="10"/>
        <v>0</v>
      </c>
      <c r="AM46" s="181">
        <f t="shared" si="11"/>
        <v>0</v>
      </c>
      <c r="AN46" s="181">
        <f t="shared" si="12"/>
        <v>0</v>
      </c>
    </row>
    <row r="47" spans="1:40" s="15" customFormat="1" ht="20.100000000000001" customHeight="1" x14ac:dyDescent="0.25">
      <c r="A47" s="13"/>
      <c r="B47" s="176" t="s">
        <v>331</v>
      </c>
      <c r="C47" s="177" t="s">
        <v>332</v>
      </c>
      <c r="D47" s="178"/>
      <c r="E47" s="178"/>
      <c r="F47" s="178"/>
      <c r="G47" s="179">
        <v>20</v>
      </c>
      <c r="H47" s="180">
        <f>(100/G47)/100</f>
        <v>0.05</v>
      </c>
      <c r="I47" s="181">
        <f>(D47*H47)*($D$59/12)</f>
        <v>0</v>
      </c>
      <c r="J47" s="182">
        <f>D47*H47</f>
        <v>0</v>
      </c>
      <c r="K47" s="182">
        <f>E47*H47</f>
        <v>0</v>
      </c>
      <c r="L47" s="182">
        <f>SUM(J47:K47)</f>
        <v>0</v>
      </c>
      <c r="M47" s="182">
        <f>D47*H47</f>
        <v>0</v>
      </c>
      <c r="N47" s="182">
        <f>E47*H47</f>
        <v>0</v>
      </c>
      <c r="O47" s="182">
        <f>F47*H47</f>
        <v>0</v>
      </c>
      <c r="P47" s="182">
        <f>SUM(M47:O47)</f>
        <v>0</v>
      </c>
      <c r="Q47" s="182">
        <f>D47*H47</f>
        <v>0</v>
      </c>
      <c r="R47" s="182">
        <f>E47*H47</f>
        <v>0</v>
      </c>
      <c r="S47" s="182">
        <f>F47*H47</f>
        <v>0</v>
      </c>
      <c r="T47" s="182">
        <f>SUM(Q47:S47)</f>
        <v>0</v>
      </c>
      <c r="U47" s="182">
        <f>D47*H47</f>
        <v>0</v>
      </c>
      <c r="V47" s="182">
        <f>E47*H47</f>
        <v>0</v>
      </c>
      <c r="W47" s="182">
        <f>F47*H47</f>
        <v>0</v>
      </c>
      <c r="X47" s="182">
        <f>SUM(U47:W47)</f>
        <v>0</v>
      </c>
      <c r="AC47" s="181">
        <f t="shared" si="1"/>
        <v>0</v>
      </c>
      <c r="AD47" s="181">
        <f t="shared" si="2"/>
        <v>0</v>
      </c>
      <c r="AE47" s="181">
        <f t="shared" si="3"/>
        <v>0</v>
      </c>
      <c r="AF47" s="181">
        <f t="shared" si="4"/>
        <v>0</v>
      </c>
      <c r="AG47" s="181">
        <f t="shared" si="5"/>
        <v>0</v>
      </c>
      <c r="AH47" s="181">
        <f t="shared" si="6"/>
        <v>0</v>
      </c>
      <c r="AI47" s="181">
        <f t="shared" si="7"/>
        <v>0</v>
      </c>
      <c r="AJ47" s="181">
        <f t="shared" si="8"/>
        <v>0</v>
      </c>
      <c r="AK47" s="181">
        <f t="shared" si="9"/>
        <v>0</v>
      </c>
      <c r="AL47" s="181">
        <f t="shared" si="10"/>
        <v>0</v>
      </c>
      <c r="AM47" s="181">
        <f t="shared" si="11"/>
        <v>0</v>
      </c>
      <c r="AN47" s="181">
        <f t="shared" si="12"/>
        <v>0</v>
      </c>
    </row>
    <row r="48" spans="1:40" s="15" customFormat="1" ht="20.100000000000001" customHeight="1" x14ac:dyDescent="0.25">
      <c r="A48" s="13"/>
      <c r="B48" s="176" t="s">
        <v>333</v>
      </c>
      <c r="C48" s="177" t="s">
        <v>334</v>
      </c>
      <c r="D48" s="178"/>
      <c r="E48" s="178"/>
      <c r="F48" s="178"/>
      <c r="G48" s="179">
        <v>20</v>
      </c>
      <c r="H48" s="180">
        <f>(100/G48)/100</f>
        <v>0.05</v>
      </c>
      <c r="I48" s="181">
        <f>(D48*H48)*($D$59/12)</f>
        <v>0</v>
      </c>
      <c r="J48" s="182">
        <f>D48*H48</f>
        <v>0</v>
      </c>
      <c r="K48" s="182">
        <f>E48*H48</f>
        <v>0</v>
      </c>
      <c r="L48" s="182">
        <f>SUM(J48:K48)</f>
        <v>0</v>
      </c>
      <c r="M48" s="182">
        <f>D48*H48</f>
        <v>0</v>
      </c>
      <c r="N48" s="182">
        <f>E48*H48</f>
        <v>0</v>
      </c>
      <c r="O48" s="182">
        <f>F48*H48</f>
        <v>0</v>
      </c>
      <c r="P48" s="182">
        <f>SUM(M48:O48)</f>
        <v>0</v>
      </c>
      <c r="Q48" s="182">
        <f>D48*H48</f>
        <v>0</v>
      </c>
      <c r="R48" s="182">
        <f>E48*H48</f>
        <v>0</v>
      </c>
      <c r="S48" s="182">
        <f>F48*H48</f>
        <v>0</v>
      </c>
      <c r="T48" s="182">
        <f>SUM(Q48:S48)</f>
        <v>0</v>
      </c>
      <c r="U48" s="182">
        <f>D48*H48</f>
        <v>0</v>
      </c>
      <c r="V48" s="182">
        <f>E48*H48</f>
        <v>0</v>
      </c>
      <c r="W48" s="182">
        <f>F48*H48</f>
        <v>0</v>
      </c>
      <c r="X48" s="182">
        <f>SUM(U48:W48)</f>
        <v>0</v>
      </c>
      <c r="AC48" s="181">
        <f t="shared" si="1"/>
        <v>0</v>
      </c>
      <c r="AD48" s="181">
        <f t="shared" si="2"/>
        <v>0</v>
      </c>
      <c r="AE48" s="181">
        <f t="shared" si="3"/>
        <v>0</v>
      </c>
      <c r="AF48" s="181">
        <f t="shared" si="4"/>
        <v>0</v>
      </c>
      <c r="AG48" s="181">
        <f t="shared" si="5"/>
        <v>0</v>
      </c>
      <c r="AH48" s="181">
        <f t="shared" si="6"/>
        <v>0</v>
      </c>
      <c r="AI48" s="181">
        <f t="shared" si="7"/>
        <v>0</v>
      </c>
      <c r="AJ48" s="181">
        <f t="shared" si="8"/>
        <v>0</v>
      </c>
      <c r="AK48" s="181">
        <f t="shared" si="9"/>
        <v>0</v>
      </c>
      <c r="AL48" s="181">
        <f t="shared" si="10"/>
        <v>0</v>
      </c>
      <c r="AM48" s="181">
        <f t="shared" si="11"/>
        <v>0</v>
      </c>
      <c r="AN48" s="181">
        <f t="shared" si="12"/>
        <v>0</v>
      </c>
    </row>
    <row r="49" spans="1:40" s="15" customFormat="1" ht="20.100000000000001" customHeight="1" x14ac:dyDescent="0.25">
      <c r="A49" s="13"/>
      <c r="B49" s="172" t="s">
        <v>335</v>
      </c>
      <c r="C49" s="173" t="s">
        <v>336</v>
      </c>
      <c r="D49" s="174">
        <f>SUM(D50:D52)</f>
        <v>0</v>
      </c>
      <c r="E49" s="174">
        <f>SUM(E50:E52)</f>
        <v>0</v>
      </c>
      <c r="F49" s="174">
        <f>SUM(F50:F52)</f>
        <v>0</v>
      </c>
      <c r="G49" s="183"/>
      <c r="H49" s="175"/>
      <c r="I49" s="174">
        <f t="shared" ref="I49:X49" si="34">SUM(I50:I52)</f>
        <v>0</v>
      </c>
      <c r="J49" s="174">
        <f t="shared" si="34"/>
        <v>0</v>
      </c>
      <c r="K49" s="174">
        <f t="shared" si="34"/>
        <v>0</v>
      </c>
      <c r="L49" s="174">
        <f t="shared" si="34"/>
        <v>0</v>
      </c>
      <c r="M49" s="174">
        <f t="shared" si="34"/>
        <v>0</v>
      </c>
      <c r="N49" s="174">
        <f t="shared" si="34"/>
        <v>0</v>
      </c>
      <c r="O49" s="174">
        <f t="shared" si="34"/>
        <v>0</v>
      </c>
      <c r="P49" s="174">
        <f t="shared" si="34"/>
        <v>0</v>
      </c>
      <c r="Q49" s="174">
        <f t="shared" si="34"/>
        <v>0</v>
      </c>
      <c r="R49" s="174">
        <f t="shared" si="34"/>
        <v>0</v>
      </c>
      <c r="S49" s="174">
        <f t="shared" si="34"/>
        <v>0</v>
      </c>
      <c r="T49" s="174">
        <f t="shared" si="34"/>
        <v>0</v>
      </c>
      <c r="U49" s="174">
        <f t="shared" si="34"/>
        <v>0</v>
      </c>
      <c r="V49" s="174">
        <f t="shared" si="34"/>
        <v>0</v>
      </c>
      <c r="W49" s="174">
        <f t="shared" si="34"/>
        <v>0</v>
      </c>
      <c r="X49" s="174">
        <f t="shared" si="34"/>
        <v>0</v>
      </c>
      <c r="AC49" s="174">
        <f t="shared" si="1"/>
        <v>0</v>
      </c>
      <c r="AD49" s="174">
        <f t="shared" si="2"/>
        <v>0</v>
      </c>
      <c r="AE49" s="174">
        <f t="shared" si="3"/>
        <v>0</v>
      </c>
      <c r="AF49" s="174">
        <f t="shared" si="4"/>
        <v>0</v>
      </c>
      <c r="AG49" s="174">
        <f t="shared" si="5"/>
        <v>0</v>
      </c>
      <c r="AH49" s="174">
        <f t="shared" si="6"/>
        <v>0</v>
      </c>
      <c r="AI49" s="174">
        <f t="shared" si="7"/>
        <v>0</v>
      </c>
      <c r="AJ49" s="174">
        <f t="shared" si="8"/>
        <v>0</v>
      </c>
      <c r="AK49" s="174">
        <f t="shared" si="9"/>
        <v>0</v>
      </c>
      <c r="AL49" s="174">
        <f t="shared" si="10"/>
        <v>0</v>
      </c>
      <c r="AM49" s="174">
        <f t="shared" si="11"/>
        <v>0</v>
      </c>
      <c r="AN49" s="174">
        <f t="shared" si="12"/>
        <v>0</v>
      </c>
    </row>
    <row r="50" spans="1:40" s="15" customFormat="1" ht="20.100000000000001" customHeight="1" x14ac:dyDescent="0.25">
      <c r="A50" s="13"/>
      <c r="B50" s="176" t="s">
        <v>337</v>
      </c>
      <c r="C50" s="177" t="s">
        <v>338</v>
      </c>
      <c r="D50" s="178"/>
      <c r="E50" s="178"/>
      <c r="F50" s="178"/>
      <c r="G50" s="179"/>
      <c r="H50" s="184"/>
      <c r="I50" s="181">
        <f>(D50*H50)*($D$59/12)</f>
        <v>0</v>
      </c>
      <c r="J50" s="182">
        <f>D50*H50</f>
        <v>0</v>
      </c>
      <c r="K50" s="182">
        <f>E50*H50</f>
        <v>0</v>
      </c>
      <c r="L50" s="182">
        <f>SUM(J50:K50)</f>
        <v>0</v>
      </c>
      <c r="M50" s="182">
        <f>D50*H50</f>
        <v>0</v>
      </c>
      <c r="N50" s="182">
        <f>E50*H50</f>
        <v>0</v>
      </c>
      <c r="O50" s="182">
        <f>F50*H50</f>
        <v>0</v>
      </c>
      <c r="P50" s="182">
        <f>SUM(M50:O50)</f>
        <v>0</v>
      </c>
      <c r="Q50" s="182">
        <f>D50*H50</f>
        <v>0</v>
      </c>
      <c r="R50" s="182">
        <f>E50*H50</f>
        <v>0</v>
      </c>
      <c r="S50" s="182">
        <f>F50*H50</f>
        <v>0</v>
      </c>
      <c r="T50" s="182">
        <f>SUM(Q50:S50)</f>
        <v>0</v>
      </c>
      <c r="U50" s="182">
        <f>D50*H50</f>
        <v>0</v>
      </c>
      <c r="V50" s="182">
        <f>E50*H50</f>
        <v>0</v>
      </c>
      <c r="W50" s="182">
        <f>F50*H50</f>
        <v>0</v>
      </c>
      <c r="X50" s="182">
        <f>SUM(U50:W50)</f>
        <v>0</v>
      </c>
      <c r="AC50" s="181">
        <f t="shared" si="1"/>
        <v>0</v>
      </c>
      <c r="AD50" s="181">
        <f t="shared" si="2"/>
        <v>0</v>
      </c>
      <c r="AE50" s="181">
        <f t="shared" si="3"/>
        <v>0</v>
      </c>
      <c r="AF50" s="181">
        <f t="shared" si="4"/>
        <v>0</v>
      </c>
      <c r="AG50" s="181">
        <f t="shared" si="5"/>
        <v>0</v>
      </c>
      <c r="AH50" s="181">
        <f t="shared" si="6"/>
        <v>0</v>
      </c>
      <c r="AI50" s="181">
        <f t="shared" si="7"/>
        <v>0</v>
      </c>
      <c r="AJ50" s="181">
        <f t="shared" si="8"/>
        <v>0</v>
      </c>
      <c r="AK50" s="181">
        <f t="shared" si="9"/>
        <v>0</v>
      </c>
      <c r="AL50" s="181">
        <f t="shared" si="10"/>
        <v>0</v>
      </c>
      <c r="AM50" s="181">
        <f t="shared" si="11"/>
        <v>0</v>
      </c>
      <c r="AN50" s="181">
        <f t="shared" si="12"/>
        <v>0</v>
      </c>
    </row>
    <row r="51" spans="1:40" s="15" customFormat="1" ht="20.100000000000001" customHeight="1" x14ac:dyDescent="0.25">
      <c r="A51" s="13"/>
      <c r="B51" s="176" t="s">
        <v>339</v>
      </c>
      <c r="C51" s="177" t="s">
        <v>340</v>
      </c>
      <c r="D51" s="178"/>
      <c r="E51" s="178"/>
      <c r="F51" s="178"/>
      <c r="G51" s="179"/>
      <c r="H51" s="184"/>
      <c r="I51" s="181">
        <f>(D51*H51)*($D$59/12)</f>
        <v>0</v>
      </c>
      <c r="J51" s="182">
        <f>D51*H51</f>
        <v>0</v>
      </c>
      <c r="K51" s="182">
        <f>E51*H51</f>
        <v>0</v>
      </c>
      <c r="L51" s="182">
        <f>SUM(J51:K51)</f>
        <v>0</v>
      </c>
      <c r="M51" s="182">
        <f>D51*H51</f>
        <v>0</v>
      </c>
      <c r="N51" s="182">
        <f>E51*H51</f>
        <v>0</v>
      </c>
      <c r="O51" s="182">
        <f>F51*H51</f>
        <v>0</v>
      </c>
      <c r="P51" s="182">
        <f>SUM(M51:O51)</f>
        <v>0</v>
      </c>
      <c r="Q51" s="182">
        <f>D51*H51</f>
        <v>0</v>
      </c>
      <c r="R51" s="182">
        <f>E51*H51</f>
        <v>0</v>
      </c>
      <c r="S51" s="182">
        <f>F51*H51</f>
        <v>0</v>
      </c>
      <c r="T51" s="182">
        <f>SUM(Q51:S51)</f>
        <v>0</v>
      </c>
      <c r="U51" s="182">
        <f>D51*H51</f>
        <v>0</v>
      </c>
      <c r="V51" s="182">
        <f>E51*H51</f>
        <v>0</v>
      </c>
      <c r="W51" s="182">
        <f>F51*H51</f>
        <v>0</v>
      </c>
      <c r="X51" s="182">
        <f>SUM(U51:W51)</f>
        <v>0</v>
      </c>
      <c r="AC51" s="181">
        <f t="shared" si="1"/>
        <v>0</v>
      </c>
      <c r="AD51" s="181">
        <f t="shared" si="2"/>
        <v>0</v>
      </c>
      <c r="AE51" s="181">
        <f t="shared" si="3"/>
        <v>0</v>
      </c>
      <c r="AF51" s="181">
        <f t="shared" si="4"/>
        <v>0</v>
      </c>
      <c r="AG51" s="181">
        <f t="shared" si="5"/>
        <v>0</v>
      </c>
      <c r="AH51" s="181">
        <f t="shared" si="6"/>
        <v>0</v>
      </c>
      <c r="AI51" s="181">
        <f t="shared" si="7"/>
        <v>0</v>
      </c>
      <c r="AJ51" s="181">
        <f t="shared" si="8"/>
        <v>0</v>
      </c>
      <c r="AK51" s="181">
        <f t="shared" si="9"/>
        <v>0</v>
      </c>
      <c r="AL51" s="181">
        <f t="shared" si="10"/>
        <v>0</v>
      </c>
      <c r="AM51" s="181">
        <f t="shared" si="11"/>
        <v>0</v>
      </c>
      <c r="AN51" s="181">
        <f t="shared" si="12"/>
        <v>0</v>
      </c>
    </row>
    <row r="52" spans="1:40" s="15" customFormat="1" ht="20.100000000000001" customHeight="1" x14ac:dyDescent="0.25">
      <c r="A52" s="13"/>
      <c r="B52" s="176" t="s">
        <v>341</v>
      </c>
      <c r="C52" s="177" t="s">
        <v>342</v>
      </c>
      <c r="D52" s="178"/>
      <c r="E52" s="178"/>
      <c r="F52" s="178"/>
      <c r="G52" s="179">
        <v>6</v>
      </c>
      <c r="H52" s="180">
        <f>(100/G52)/100</f>
        <v>0.16666666666666669</v>
      </c>
      <c r="I52" s="181">
        <f>(D52*H52)*($D$59/12)</f>
        <v>0</v>
      </c>
      <c r="J52" s="182">
        <f>D52*H52</f>
        <v>0</v>
      </c>
      <c r="K52" s="182">
        <f>E52*H52</f>
        <v>0</v>
      </c>
      <c r="L52" s="182">
        <f>SUM(J52:K52)</f>
        <v>0</v>
      </c>
      <c r="M52" s="182">
        <f>D52*H52</f>
        <v>0</v>
      </c>
      <c r="N52" s="182">
        <f>E52*H52</f>
        <v>0</v>
      </c>
      <c r="O52" s="182">
        <f>F52*H52</f>
        <v>0</v>
      </c>
      <c r="P52" s="182">
        <f>SUM(M52:O52)</f>
        <v>0</v>
      </c>
      <c r="Q52" s="182">
        <f>D52*H52</f>
        <v>0</v>
      </c>
      <c r="R52" s="182">
        <f>E52*H52</f>
        <v>0</v>
      </c>
      <c r="S52" s="182">
        <f>F52*H52</f>
        <v>0</v>
      </c>
      <c r="T52" s="182">
        <f>SUM(Q52:S52)</f>
        <v>0</v>
      </c>
      <c r="U52" s="182">
        <f>D52*H52</f>
        <v>0</v>
      </c>
      <c r="V52" s="182">
        <f>E52*H52</f>
        <v>0</v>
      </c>
      <c r="W52" s="182">
        <f>F52*H52</f>
        <v>0</v>
      </c>
      <c r="X52" s="182">
        <f>SUM(U52:W52)</f>
        <v>0</v>
      </c>
      <c r="AC52" s="181">
        <f t="shared" si="1"/>
        <v>0</v>
      </c>
      <c r="AD52" s="181">
        <f t="shared" si="2"/>
        <v>0</v>
      </c>
      <c r="AE52" s="181">
        <f t="shared" si="3"/>
        <v>0</v>
      </c>
      <c r="AF52" s="181">
        <f t="shared" si="4"/>
        <v>0</v>
      </c>
      <c r="AG52" s="181">
        <f t="shared" si="5"/>
        <v>0</v>
      </c>
      <c r="AH52" s="181">
        <f t="shared" si="6"/>
        <v>0</v>
      </c>
      <c r="AI52" s="181">
        <f t="shared" si="7"/>
        <v>0</v>
      </c>
      <c r="AJ52" s="181">
        <f t="shared" si="8"/>
        <v>0</v>
      </c>
      <c r="AK52" s="181">
        <f t="shared" si="9"/>
        <v>0</v>
      </c>
      <c r="AL52" s="181">
        <f t="shared" si="10"/>
        <v>0</v>
      </c>
      <c r="AM52" s="181">
        <f t="shared" si="11"/>
        <v>0</v>
      </c>
      <c r="AN52" s="181">
        <f t="shared" si="12"/>
        <v>0</v>
      </c>
    </row>
    <row r="53" spans="1:40" s="15" customFormat="1" ht="20.100000000000001" customHeight="1" x14ac:dyDescent="0.25">
      <c r="A53" s="13"/>
      <c r="B53" s="172" t="s">
        <v>343</v>
      </c>
      <c r="C53" s="173" t="s">
        <v>344</v>
      </c>
      <c r="D53" s="174">
        <f>SUM(D54)</f>
        <v>0</v>
      </c>
      <c r="E53" s="174">
        <f>SUM(E54)</f>
        <v>0</v>
      </c>
      <c r="F53" s="174">
        <f>SUM(F54)</f>
        <v>0</v>
      </c>
      <c r="G53" s="183"/>
      <c r="H53" s="175"/>
      <c r="I53" s="174">
        <f t="shared" ref="I53:X53" si="35">SUM(I54)</f>
        <v>0</v>
      </c>
      <c r="J53" s="174">
        <f t="shared" si="35"/>
        <v>0</v>
      </c>
      <c r="K53" s="174">
        <f t="shared" si="35"/>
        <v>0</v>
      </c>
      <c r="L53" s="174">
        <f t="shared" si="35"/>
        <v>0</v>
      </c>
      <c r="M53" s="174">
        <f t="shared" si="35"/>
        <v>0</v>
      </c>
      <c r="N53" s="174">
        <f t="shared" si="35"/>
        <v>0</v>
      </c>
      <c r="O53" s="174">
        <f t="shared" si="35"/>
        <v>0</v>
      </c>
      <c r="P53" s="174">
        <f t="shared" si="35"/>
        <v>0</v>
      </c>
      <c r="Q53" s="174">
        <f t="shared" si="35"/>
        <v>0</v>
      </c>
      <c r="R53" s="174">
        <f t="shared" si="35"/>
        <v>0</v>
      </c>
      <c r="S53" s="174">
        <f t="shared" si="35"/>
        <v>0</v>
      </c>
      <c r="T53" s="174">
        <f t="shared" si="35"/>
        <v>0</v>
      </c>
      <c r="U53" s="174">
        <f t="shared" si="35"/>
        <v>0</v>
      </c>
      <c r="V53" s="174">
        <f t="shared" si="35"/>
        <v>0</v>
      </c>
      <c r="W53" s="174">
        <f t="shared" si="35"/>
        <v>0</v>
      </c>
      <c r="X53" s="174">
        <f t="shared" si="35"/>
        <v>0</v>
      </c>
      <c r="AC53" s="174">
        <f t="shared" si="1"/>
        <v>0</v>
      </c>
      <c r="AD53" s="174">
        <f t="shared" si="2"/>
        <v>0</v>
      </c>
      <c r="AE53" s="174">
        <f t="shared" si="3"/>
        <v>0</v>
      </c>
      <c r="AF53" s="174">
        <f t="shared" si="4"/>
        <v>0</v>
      </c>
      <c r="AG53" s="174">
        <f t="shared" si="5"/>
        <v>0</v>
      </c>
      <c r="AH53" s="174">
        <f t="shared" si="6"/>
        <v>0</v>
      </c>
      <c r="AI53" s="174">
        <f t="shared" si="7"/>
        <v>0</v>
      </c>
      <c r="AJ53" s="174">
        <f t="shared" si="8"/>
        <v>0</v>
      </c>
      <c r="AK53" s="174">
        <f t="shared" si="9"/>
        <v>0</v>
      </c>
      <c r="AL53" s="174">
        <f t="shared" si="10"/>
        <v>0</v>
      </c>
      <c r="AM53" s="174">
        <f t="shared" si="11"/>
        <v>0</v>
      </c>
      <c r="AN53" s="174">
        <f t="shared" si="12"/>
        <v>0</v>
      </c>
    </row>
    <row r="54" spans="1:40" s="15" customFormat="1" ht="20.100000000000001" customHeight="1" x14ac:dyDescent="0.25">
      <c r="A54" s="13"/>
      <c r="B54" s="176" t="s">
        <v>345</v>
      </c>
      <c r="C54" s="185" t="s">
        <v>346</v>
      </c>
      <c r="D54" s="178"/>
      <c r="E54" s="178"/>
      <c r="F54" s="178"/>
      <c r="G54" s="179"/>
      <c r="H54" s="186"/>
      <c r="I54" s="181">
        <f>(D54*H54)*($D$59/12)</f>
        <v>0</v>
      </c>
      <c r="J54" s="182">
        <f>D54*H54</f>
        <v>0</v>
      </c>
      <c r="K54" s="182">
        <f>E54*H54</f>
        <v>0</v>
      </c>
      <c r="L54" s="182">
        <f>SUM(J54:K54)</f>
        <v>0</v>
      </c>
      <c r="M54" s="182">
        <f>D54*H54</f>
        <v>0</v>
      </c>
      <c r="N54" s="182">
        <f>E54*H54</f>
        <v>0</v>
      </c>
      <c r="O54" s="182">
        <f>F54*H54</f>
        <v>0</v>
      </c>
      <c r="P54" s="182">
        <f>SUM(M54:O54)</f>
        <v>0</v>
      </c>
      <c r="Q54" s="182">
        <f>D54*H54</f>
        <v>0</v>
      </c>
      <c r="R54" s="182">
        <f>E54*H54</f>
        <v>0</v>
      </c>
      <c r="S54" s="182">
        <f>F54*H54</f>
        <v>0</v>
      </c>
      <c r="T54" s="182">
        <f>SUM(Q54:S54)</f>
        <v>0</v>
      </c>
      <c r="U54" s="182">
        <f>D54*H54</f>
        <v>0</v>
      </c>
      <c r="V54" s="182">
        <f>E54*H54</f>
        <v>0</v>
      </c>
      <c r="W54" s="182">
        <f>F54*H54</f>
        <v>0</v>
      </c>
      <c r="X54" s="182">
        <f>SUM(U54:W54)</f>
        <v>0</v>
      </c>
      <c r="AC54" s="181">
        <f t="shared" si="1"/>
        <v>0</v>
      </c>
      <c r="AD54" s="181">
        <f t="shared" si="2"/>
        <v>0</v>
      </c>
      <c r="AE54" s="181">
        <f t="shared" si="3"/>
        <v>0</v>
      </c>
      <c r="AF54" s="181">
        <f t="shared" si="4"/>
        <v>0</v>
      </c>
      <c r="AG54" s="181">
        <f t="shared" si="5"/>
        <v>0</v>
      </c>
      <c r="AH54" s="181">
        <f t="shared" si="6"/>
        <v>0</v>
      </c>
      <c r="AI54" s="181">
        <f t="shared" si="7"/>
        <v>0</v>
      </c>
      <c r="AJ54" s="181">
        <f t="shared" si="8"/>
        <v>0</v>
      </c>
      <c r="AK54" s="181">
        <f t="shared" si="9"/>
        <v>0</v>
      </c>
      <c r="AL54" s="181">
        <f t="shared" si="10"/>
        <v>0</v>
      </c>
      <c r="AM54" s="181">
        <f t="shared" si="11"/>
        <v>0</v>
      </c>
      <c r="AN54" s="181">
        <f t="shared" si="12"/>
        <v>0</v>
      </c>
    </row>
    <row r="55" spans="1:40" s="15" customFormat="1" ht="20.100000000000001" customHeight="1" x14ac:dyDescent="0.25">
      <c r="A55" s="13"/>
      <c r="B55" s="187"/>
      <c r="C55" s="187" t="s">
        <v>347</v>
      </c>
      <c r="D55" s="188">
        <f>D20+D25+D30+D35+D44+D49+D53</f>
        <v>0</v>
      </c>
      <c r="E55" s="188">
        <f>E20+E25+E30+E35+E44+E49+E53</f>
        <v>0</v>
      </c>
      <c r="F55" s="188">
        <f>F20+F25+F30+F35+F44+F49+F53</f>
        <v>0</v>
      </c>
      <c r="G55" s="189">
        <f>G20+G25+G30+G35+G44+G49+G53</f>
        <v>0</v>
      </c>
      <c r="H55" s="190"/>
      <c r="I55" s="188">
        <f t="shared" ref="I55:X55" si="36">I20+I25+I30+I35+I44+I49+I53</f>
        <v>0</v>
      </c>
      <c r="J55" s="188">
        <f t="shared" si="36"/>
        <v>0</v>
      </c>
      <c r="K55" s="188">
        <f t="shared" si="36"/>
        <v>0</v>
      </c>
      <c r="L55" s="188">
        <f t="shared" si="36"/>
        <v>0</v>
      </c>
      <c r="M55" s="188">
        <f t="shared" si="36"/>
        <v>0</v>
      </c>
      <c r="N55" s="188">
        <f t="shared" si="36"/>
        <v>0</v>
      </c>
      <c r="O55" s="188">
        <f t="shared" si="36"/>
        <v>0</v>
      </c>
      <c r="P55" s="188">
        <f t="shared" si="36"/>
        <v>0</v>
      </c>
      <c r="Q55" s="188">
        <f t="shared" si="36"/>
        <v>0</v>
      </c>
      <c r="R55" s="188">
        <f t="shared" si="36"/>
        <v>0</v>
      </c>
      <c r="S55" s="188">
        <f t="shared" si="36"/>
        <v>0</v>
      </c>
      <c r="T55" s="188">
        <f t="shared" si="36"/>
        <v>0</v>
      </c>
      <c r="U55" s="188">
        <f t="shared" si="36"/>
        <v>0</v>
      </c>
      <c r="V55" s="188">
        <f t="shared" si="36"/>
        <v>0</v>
      </c>
      <c r="W55" s="188">
        <f t="shared" si="36"/>
        <v>0</v>
      </c>
      <c r="X55" s="188">
        <f t="shared" si="36"/>
        <v>0</v>
      </c>
      <c r="AC55" s="188">
        <f t="shared" si="1"/>
        <v>0</v>
      </c>
      <c r="AD55" s="188">
        <f t="shared" si="2"/>
        <v>0</v>
      </c>
      <c r="AE55" s="188">
        <f t="shared" si="3"/>
        <v>0</v>
      </c>
      <c r="AF55" s="188">
        <f t="shared" si="4"/>
        <v>0</v>
      </c>
      <c r="AG55" s="188">
        <f t="shared" si="5"/>
        <v>0</v>
      </c>
      <c r="AH55" s="188">
        <f t="shared" si="6"/>
        <v>0</v>
      </c>
      <c r="AI55" s="188">
        <f t="shared" si="7"/>
        <v>0</v>
      </c>
      <c r="AJ55" s="188">
        <f t="shared" si="8"/>
        <v>0</v>
      </c>
      <c r="AK55" s="188">
        <f t="shared" si="9"/>
        <v>0</v>
      </c>
      <c r="AL55" s="188">
        <f t="shared" si="10"/>
        <v>0</v>
      </c>
      <c r="AM55" s="188">
        <f t="shared" si="11"/>
        <v>0</v>
      </c>
      <c r="AN55" s="188">
        <f t="shared" si="12"/>
        <v>0</v>
      </c>
    </row>
    <row r="56" spans="1:40" s="15" customFormat="1" ht="20.100000000000001" customHeight="1" x14ac:dyDescent="0.25">
      <c r="G56" s="191"/>
      <c r="H56" s="191"/>
    </row>
    <row r="57" spans="1:40" s="15" customFormat="1" ht="20.100000000000001" customHeight="1" x14ac:dyDescent="0.25">
      <c r="G57" s="191"/>
      <c r="H57" s="191"/>
    </row>
    <row r="58" spans="1:40" ht="20.100000000000001" customHeight="1" x14ac:dyDescent="0.25">
      <c r="C58" s="192" t="s">
        <v>348</v>
      </c>
      <c r="D58" s="193" t="s">
        <v>26</v>
      </c>
      <c r="E58" s="193" t="s">
        <v>27</v>
      </c>
      <c r="F58" s="193" t="s">
        <v>28</v>
      </c>
      <c r="G58" s="193" t="s">
        <v>29</v>
      </c>
      <c r="H58" s="193" t="s">
        <v>30</v>
      </c>
    </row>
    <row r="59" spans="1:40" ht="20.100000000000001" customHeight="1" x14ac:dyDescent="0.25">
      <c r="C59" s="192" t="s">
        <v>349</v>
      </c>
      <c r="D59" s="194">
        <v>1</v>
      </c>
      <c r="E59" s="195">
        <v>12</v>
      </c>
      <c r="F59" s="195">
        <v>12</v>
      </c>
      <c r="G59" s="195">
        <v>12</v>
      </c>
      <c r="H59" s="195">
        <v>12</v>
      </c>
    </row>
    <row r="60" spans="1:40" ht="20.100000000000001" customHeight="1" x14ac:dyDescent="0.25"/>
  </sheetData>
  <sheetProtection algorithmName="SHA-512" hashValue="IsaoQw0EaXygx6mh3SVIU6slMAW2Vbd5QwrcsTecrow9pBFu/Au5wWTJ4Mju92P8/jX9EziJaAjlOFVA8aO41g==" saltValue="lP+rvxMdavHofvUED1/Ijw==" spinCount="100000" sheet="1" objects="1" scenarios="1"/>
  <mergeCells count="5">
    <mergeCell ref="B10:X10"/>
    <mergeCell ref="B11:T11"/>
    <mergeCell ref="B12:X12"/>
    <mergeCell ref="B13:X13"/>
    <mergeCell ref="B16:X16"/>
  </mergeCells>
  <pageMargins left="0.7" right="0.7" top="0.75" bottom="0.75" header="0.511811023622047" footer="0.511811023622047"/>
  <pageSetup paperSize="9" scale="33"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CONTIDOS</vt:lpstr>
      <vt:lpstr>1.CONTA DE EXPLOTACION</vt:lpstr>
      <vt:lpstr>2. PRODUTOS OU SERVIZOS</vt:lpstr>
      <vt:lpstr>3. MERCADO</vt:lpstr>
      <vt:lpstr>4. RECURSOS HUMANOS</vt:lpstr>
      <vt:lpstr>5. ESTRUTURA CUSTOS</vt:lpstr>
      <vt:lpstr>5.1. CUSTOS FIXOS</vt:lpstr>
      <vt:lpstr>5.2. CUSTOS PERSOAL</vt:lpstr>
      <vt:lpstr>5.3. CUSTOS AMORTIZACIONS</vt:lpstr>
      <vt:lpstr>6. CONTA DE RESULTADOS</vt:lpstr>
      <vt:lpstr>7. DESCRICIÓN</vt:lpstr>
      <vt:lpstr>'1.CONTA DE EXPLOTACION'!Área_de_impresión</vt:lpstr>
      <vt:lpstr>'3. MERCADO'!Área_de_impresión</vt:lpstr>
      <vt:lpstr>'5. ESTRUTURA CUSTOS'!Área_de_impresión</vt:lpstr>
      <vt:lpstr>'5.1. CUSTOS FIXOS'!Área_de_impresión</vt:lpstr>
      <vt:lpstr>'5.2. CUSTOS PERSOAL'!Área_de_impresión</vt:lpstr>
      <vt:lpstr>'5.3. CUSTOS AMORTIZACIONS'!Área_de_impresión</vt:lpstr>
      <vt:lpstr>'6. CONTA DE RESULTADOS'!Área_de_impresión</vt:lpstr>
      <vt:lpstr>'7. DESCRICIÓN'!Área_de_impresión</vt:lpstr>
      <vt:lpstr>CONTIDOS!Área_de_impresión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Económico PE155A</dc:title>
  <dc:subject/>
  <dc:creator>Jesús de la Fuente Blanco</dc:creator>
  <dc:description/>
  <cp:lastModifiedBy>Carlos Miramontes Borrajo</cp:lastModifiedBy>
  <cp:revision>5</cp:revision>
  <cp:lastPrinted>2026-01-13T11:55:03Z</cp:lastPrinted>
  <dcterms:created xsi:type="dcterms:W3CDTF">2016-04-20T13:40:40Z</dcterms:created>
  <dcterms:modified xsi:type="dcterms:W3CDTF">2026-01-14T09:15:17Z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